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2021-202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3" i="2" l="1"/>
  <c r="O143" i="2"/>
  <c r="U143" i="2" l="1"/>
  <c r="T143" i="2"/>
  <c r="S143" i="2"/>
  <c r="R143" i="2"/>
  <c r="N143" i="2"/>
  <c r="K143" i="2"/>
  <c r="J143" i="2"/>
  <c r="I143" i="2"/>
  <c r="U155" i="2" l="1"/>
  <c r="T155" i="2"/>
  <c r="S155" i="2"/>
  <c r="R155" i="2"/>
  <c r="P155" i="2"/>
  <c r="O155" i="2"/>
  <c r="Q155" i="2"/>
  <c r="N155" i="2"/>
  <c r="K155" i="2"/>
  <c r="J155" i="2"/>
  <c r="I155" i="2"/>
  <c r="U110" i="2"/>
  <c r="T110" i="2"/>
  <c r="O110" i="2"/>
  <c r="P110" i="2"/>
  <c r="Q110" i="2"/>
  <c r="S110" i="2"/>
  <c r="R110" i="2"/>
  <c r="N110" i="2"/>
  <c r="K110" i="2"/>
  <c r="J110" i="2"/>
  <c r="I110" i="2"/>
  <c r="U99" i="2"/>
  <c r="T99" i="2"/>
  <c r="S99" i="2"/>
  <c r="R99" i="2"/>
  <c r="P99" i="2"/>
  <c r="Q99" i="2"/>
  <c r="M99" i="2"/>
  <c r="O99" i="2"/>
  <c r="N99" i="2"/>
  <c r="L99" i="2"/>
  <c r="K99" i="2"/>
  <c r="I99" i="2"/>
  <c r="J99" i="2"/>
  <c r="U88" i="2"/>
  <c r="T88" i="2"/>
  <c r="S88" i="2"/>
  <c r="R88" i="2"/>
  <c r="Q88" i="2"/>
  <c r="K88" i="2"/>
  <c r="J88" i="2"/>
  <c r="I88" i="2"/>
  <c r="P68" i="2"/>
  <c r="U68" i="2"/>
  <c r="T68" i="2"/>
  <c r="S68" i="2"/>
  <c r="R68" i="2"/>
  <c r="Q68" i="2"/>
  <c r="O68" i="2"/>
  <c r="N68" i="2"/>
  <c r="I61" i="2"/>
  <c r="U135" i="2"/>
  <c r="T135" i="2"/>
  <c r="S135" i="2"/>
  <c r="R135" i="2"/>
  <c r="K135" i="2"/>
  <c r="J135" i="2"/>
  <c r="I135" i="2"/>
  <c r="R121" i="2"/>
  <c r="Q121" i="2"/>
  <c r="N121" i="2"/>
  <c r="K121" i="2"/>
  <c r="J121" i="2"/>
  <c r="I121" i="2"/>
  <c r="U121" i="2"/>
  <c r="T121" i="2"/>
  <c r="S121" i="2"/>
  <c r="I80" i="2"/>
  <c r="M158" i="2" l="1"/>
  <c r="M155" i="2"/>
  <c r="L155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M143" i="2"/>
  <c r="L143" i="2"/>
  <c r="U136" i="2"/>
  <c r="S136" i="2"/>
  <c r="Q135" i="2"/>
  <c r="Q136" i="2" s="1"/>
  <c r="P135" i="2"/>
  <c r="O135" i="2"/>
  <c r="O136" i="2" s="1"/>
  <c r="N135" i="2"/>
  <c r="M135" i="2"/>
  <c r="L135" i="2"/>
  <c r="K136" i="2"/>
  <c r="I136" i="2"/>
  <c r="M132" i="2"/>
  <c r="U124" i="2"/>
  <c r="T124" i="2"/>
  <c r="S124" i="2"/>
  <c r="S125" i="2" s="1"/>
  <c r="R124" i="2"/>
  <c r="Q124" i="2"/>
  <c r="Q125" i="2" s="1"/>
  <c r="P124" i="2"/>
  <c r="O124" i="2"/>
  <c r="N124" i="2"/>
  <c r="M124" i="2"/>
  <c r="L124" i="2"/>
  <c r="K124" i="2"/>
  <c r="K125" i="2" s="1"/>
  <c r="J124" i="2"/>
  <c r="I124" i="2"/>
  <c r="I125" i="2" s="1"/>
  <c r="P121" i="2"/>
  <c r="O121" i="2"/>
  <c r="O125" i="2" s="1"/>
  <c r="M121" i="2"/>
  <c r="L121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M110" i="2"/>
  <c r="L110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M88" i="2"/>
  <c r="L88" i="2"/>
  <c r="U80" i="2"/>
  <c r="T80" i="2"/>
  <c r="S80" i="2"/>
  <c r="R80" i="2"/>
  <c r="Q80" i="2"/>
  <c r="P80" i="2"/>
  <c r="O80" i="2"/>
  <c r="N80" i="2"/>
  <c r="M80" i="2"/>
  <c r="L80" i="2"/>
  <c r="K80" i="2"/>
  <c r="J80" i="2"/>
  <c r="P77" i="2"/>
  <c r="M77" i="2"/>
  <c r="I81" i="2"/>
  <c r="I70" i="2"/>
  <c r="U61" i="2"/>
  <c r="T61" i="2"/>
  <c r="S61" i="2"/>
  <c r="R61" i="2"/>
  <c r="Q61" i="2"/>
  <c r="P61" i="2"/>
  <c r="O61" i="2"/>
  <c r="N61" i="2"/>
  <c r="M61" i="2"/>
  <c r="L61" i="2"/>
  <c r="K61" i="2"/>
  <c r="J61" i="2"/>
  <c r="I62" i="2"/>
  <c r="T58" i="2"/>
  <c r="R58" i="2"/>
  <c r="Q58" i="2"/>
  <c r="P58" i="2"/>
  <c r="O58" i="2"/>
  <c r="M58" i="2"/>
  <c r="L58" i="2"/>
  <c r="K58" i="2"/>
  <c r="J58" i="2"/>
  <c r="O70" i="2" l="1"/>
  <c r="S62" i="2"/>
  <c r="Q70" i="2"/>
  <c r="O92" i="2"/>
  <c r="K62" i="2"/>
  <c r="Q62" i="2"/>
  <c r="P147" i="2"/>
  <c r="J147" i="2"/>
  <c r="R147" i="2"/>
  <c r="L147" i="2"/>
  <c r="T147" i="2"/>
  <c r="N147" i="2"/>
  <c r="M136" i="2"/>
  <c r="M125" i="2"/>
  <c r="U125" i="2"/>
  <c r="K114" i="2"/>
  <c r="S114" i="2"/>
  <c r="M114" i="2"/>
  <c r="U114" i="2"/>
  <c r="O114" i="2"/>
  <c r="I114" i="2"/>
  <c r="Q114" i="2"/>
  <c r="M103" i="2"/>
  <c r="U103" i="2"/>
  <c r="I103" i="2"/>
  <c r="Q103" i="2"/>
  <c r="K103" i="2"/>
  <c r="S103" i="2"/>
  <c r="O103" i="2"/>
  <c r="M92" i="2"/>
  <c r="U92" i="2"/>
  <c r="K92" i="2"/>
  <c r="S92" i="2"/>
  <c r="I92" i="2"/>
  <c r="Q92" i="2"/>
  <c r="Q81" i="2"/>
  <c r="O81" i="2"/>
  <c r="M81" i="2"/>
  <c r="U81" i="2"/>
  <c r="K81" i="2"/>
  <c r="S81" i="2"/>
  <c r="S70" i="2"/>
  <c r="K70" i="2"/>
  <c r="M70" i="2"/>
  <c r="U70" i="2"/>
  <c r="M62" i="2"/>
  <c r="U62" i="2"/>
  <c r="O62" i="2"/>
  <c r="J62" i="2"/>
  <c r="L62" i="2"/>
  <c r="N62" i="2"/>
  <c r="P62" i="2"/>
  <c r="R62" i="2"/>
  <c r="T62" i="2"/>
  <c r="J70" i="2"/>
  <c r="L70" i="2"/>
  <c r="N70" i="2"/>
  <c r="P70" i="2"/>
  <c r="R70" i="2"/>
  <c r="T70" i="2"/>
  <c r="J81" i="2"/>
  <c r="L81" i="2"/>
  <c r="N81" i="2"/>
  <c r="P81" i="2"/>
  <c r="R81" i="2"/>
  <c r="T81" i="2"/>
  <c r="J92" i="2"/>
  <c r="L92" i="2"/>
  <c r="N92" i="2"/>
  <c r="P92" i="2"/>
  <c r="R92" i="2"/>
  <c r="T92" i="2"/>
  <c r="J103" i="2"/>
  <c r="L103" i="2"/>
  <c r="N103" i="2"/>
  <c r="P103" i="2"/>
  <c r="R103" i="2"/>
  <c r="T103" i="2"/>
  <c r="J114" i="2"/>
  <c r="L114" i="2"/>
  <c r="N114" i="2"/>
  <c r="P114" i="2"/>
  <c r="R114" i="2"/>
  <c r="T114" i="2"/>
  <c r="J125" i="2"/>
  <c r="L125" i="2"/>
  <c r="N125" i="2"/>
  <c r="P125" i="2"/>
  <c r="R125" i="2"/>
  <c r="T125" i="2"/>
  <c r="J136" i="2"/>
  <c r="L136" i="2"/>
  <c r="N136" i="2"/>
  <c r="P136" i="2"/>
  <c r="R136" i="2"/>
  <c r="T136" i="2"/>
  <c r="I147" i="2"/>
  <c r="K147" i="2"/>
  <c r="M147" i="2"/>
  <c r="O147" i="2"/>
  <c r="Q147" i="2"/>
  <c r="S147" i="2"/>
  <c r="U147" i="2"/>
  <c r="M159" i="2"/>
  <c r="M160" i="2" l="1"/>
</calcChain>
</file>

<file path=xl/sharedStrings.xml><?xml version="1.0" encoding="utf-8"?>
<sst xmlns="http://schemas.openxmlformats.org/spreadsheetml/2006/main" count="160" uniqueCount="97">
  <si>
    <t>День</t>
  </si>
  <si>
    <t>прием пищи</t>
  </si>
  <si>
    <t>№ рецепта</t>
  </si>
  <si>
    <t>Наименование блюда</t>
  </si>
  <si>
    <t>масса порции, 7-11 лет, г</t>
  </si>
  <si>
    <t>Пищевые вещества, г</t>
  </si>
  <si>
    <t>белки</t>
  </si>
  <si>
    <t>жиры</t>
  </si>
  <si>
    <t>углеводы</t>
  </si>
  <si>
    <t>Энергетич.ценность,    7-11 лет, ккал</t>
  </si>
  <si>
    <t>В1</t>
  </si>
  <si>
    <t>С</t>
  </si>
  <si>
    <t>А</t>
  </si>
  <si>
    <t>Е</t>
  </si>
  <si>
    <t>Са</t>
  </si>
  <si>
    <t>Р</t>
  </si>
  <si>
    <t>Мg</t>
  </si>
  <si>
    <t>Fe</t>
  </si>
  <si>
    <t>День 1  понедельник</t>
  </si>
  <si>
    <t>завтрак</t>
  </si>
  <si>
    <t>ИТОГО:</t>
  </si>
  <si>
    <t>День 2  вторник</t>
  </si>
  <si>
    <t>Чай с лимоном</t>
  </si>
  <si>
    <t>Чай с сахаром</t>
  </si>
  <si>
    <t>ВСЕГО ЗА ДЕНЬ:</t>
  </si>
  <si>
    <t>День 3        среда</t>
  </si>
  <si>
    <t>День 4        четверг</t>
  </si>
  <si>
    <t>Каша рассыпчатая из гречневой крупы</t>
  </si>
  <si>
    <t>День 5        пятница</t>
  </si>
  <si>
    <t>День 6        понедельник</t>
  </si>
  <si>
    <t>Картофель отварной</t>
  </si>
  <si>
    <t>День 7       вторник</t>
  </si>
  <si>
    <t>День 8      среда</t>
  </si>
  <si>
    <t>День 9     четверг</t>
  </si>
  <si>
    <t>День 10    пятница</t>
  </si>
  <si>
    <t>ВСЕГО ПО МЕНЮ:</t>
  </si>
  <si>
    <t>Витамины, мг</t>
  </si>
  <si>
    <t>Минеральные вещества, мг</t>
  </si>
  <si>
    <t>УТВЕРЖДАЮ</t>
  </si>
  <si>
    <t>Хлеб высшего сорта - производство Сакмарского РАЙПО</t>
  </si>
  <si>
    <t>Основание: сборник рецептур на продукцию обучающихся во всех образовательных учреждениях. 
Сборник технических нормативов. /Под редакцией Могильного М.П., Тутельяна В.А.-Москва,2011/</t>
  </si>
  <si>
    <t>Масло сливочное порциями</t>
  </si>
  <si>
    <t>масса порции, 12-15 лет, г</t>
  </si>
  <si>
    <t>Энергетич.ценность,    12-15 лет, ккал</t>
  </si>
  <si>
    <t>100/50</t>
  </si>
  <si>
    <t>_________________2021г.</t>
  </si>
  <si>
    <t xml:space="preserve">Нарезка из белокочанной капусты </t>
  </si>
  <si>
    <t>Птица тушеная в соусе</t>
  </si>
  <si>
    <t>ПР</t>
  </si>
  <si>
    <t>Хлеб пшеничный, ржано-пшеничный</t>
  </si>
  <si>
    <t>Плоды и ягоды свежие (ЯБЛОКО)</t>
  </si>
  <si>
    <t>Каша вязкая молочная из пшенной крупы  с маслом</t>
  </si>
  <si>
    <t>Сыр твердый порциями</t>
  </si>
  <si>
    <t>200/100</t>
  </si>
  <si>
    <t>Салат из свеклы с зеленым горошком</t>
  </si>
  <si>
    <t>Плов из говядины</t>
  </si>
  <si>
    <t>Винегрет овощной</t>
  </si>
  <si>
    <t>Нарезка из отварного картофеля с кукурузой и морковью</t>
  </si>
  <si>
    <t xml:space="preserve">Рыба, тушеная в томате с овощами </t>
  </si>
  <si>
    <t>Каша рассыпчатая из пшеничной крупы</t>
  </si>
  <si>
    <t>Кофейный напиток с молоком</t>
  </si>
  <si>
    <t>Запеканка творожная со сгущенным молоком</t>
  </si>
  <si>
    <t>Какао с молоком</t>
  </si>
  <si>
    <t xml:space="preserve"> Плоды и ягоды свежие (ЯБЛОКО)</t>
  </si>
  <si>
    <t>Нарезка из моркови с сахаром</t>
  </si>
  <si>
    <t>Фрикадельки (говядина) в соусе</t>
  </si>
  <si>
    <t>Макаронные изделия отварные</t>
  </si>
  <si>
    <t>Яйцо вареное</t>
  </si>
  <si>
    <t>Каша вязкая молочная из рисовой крупы с маслом и сахаром</t>
  </si>
  <si>
    <t>Масло сливочное (порциями)</t>
  </si>
  <si>
    <t>200/5/5</t>
  </si>
  <si>
    <t>Жаркое по- домашнему с говядиной</t>
  </si>
  <si>
    <t>200/10</t>
  </si>
  <si>
    <t>Птица (куры)  тушеные в соусе</t>
  </si>
  <si>
    <t>Нарезка из свежих огурцов</t>
  </si>
  <si>
    <t>Котлеты рыбные</t>
  </si>
  <si>
    <t>Гороховое пюре</t>
  </si>
  <si>
    <t>200/15</t>
  </si>
  <si>
    <t>Салат из свеклы отварной</t>
  </si>
  <si>
    <t>____________________М,В,Коптик</t>
  </si>
  <si>
    <t>Сезон: (осенне-зимний период)</t>
  </si>
  <si>
    <t xml:space="preserve">директор                                     МБОУ «Верхнечебеньковская средняя
 общеобразовательная школа»
Сакмарского района
</t>
  </si>
  <si>
    <t>С.М.Хусаинова</t>
  </si>
  <si>
    <t>В  2024-2025 уч.году  в школе организовано 2-х разовое питание  завтрак и обед .Завтрак и обед получают все учащиеся школы.</t>
  </si>
  <si>
    <t>Плоды и ягоды свежие (Банан)</t>
  </si>
  <si>
    <t>60гр</t>
  </si>
  <si>
    <t>Хлеб пшеничный,ржанопшеничный</t>
  </si>
  <si>
    <t xml:space="preserve">При приготовлении нарезок из натуральных свежих овощей используются овощи урожая 2024 года. </t>
  </si>
  <si>
    <t>Старший повар школьной столовой</t>
  </si>
  <si>
    <t>Р.М.Ишмухаметова</t>
  </si>
  <si>
    <t>Время пребывания детей: 9.00 - 16.00</t>
  </si>
  <si>
    <t>Время кормления: завтрак - 10.40 - 11.00</t>
  </si>
  <si>
    <t>Обед: 12.40 - 13.00</t>
  </si>
  <si>
    <t>В школе организовано 2 - х разовое питание</t>
  </si>
  <si>
    <r>
      <rPr>
        <b/>
        <sz val="20"/>
        <color theme="1"/>
        <rFont val="Calibri"/>
        <family val="2"/>
        <charset val="204"/>
        <scheme val="minor"/>
      </rPr>
      <t xml:space="preserve">ПРИМЕРНОЕ ДЕСЯТИДНЕВНОЕ МЕНЮ 
ГОРЯЧИХ ЗАВТРАКОВ, ОБЕДОВ ДЛЯ </t>
    </r>
    <r>
      <rPr>
        <sz val="26"/>
        <color theme="1"/>
        <rFont val="Calibri"/>
        <family val="2"/>
        <charset val="204"/>
        <scheme val="minor"/>
      </rPr>
      <t>обучающихся 1-4 классов МБОУ "Верхнечебеньковская средняя общеобразовательная школа"</t>
    </r>
    <r>
      <rPr>
        <b/>
        <sz val="20"/>
        <color theme="1"/>
        <rFont val="Calibri"/>
        <family val="2"/>
        <charset val="204"/>
        <scheme val="minor"/>
      </rPr>
      <t xml:space="preserve">
САКМАРСКОГО РАЙОНА</t>
    </r>
    <r>
      <rPr>
        <b/>
        <sz val="22"/>
        <color theme="1"/>
        <rFont val="Calibri"/>
        <family val="2"/>
        <charset val="204"/>
        <scheme val="minor"/>
      </rPr>
      <t xml:space="preserve">
</t>
    </r>
  </si>
  <si>
    <t>25,2</t>
  </si>
  <si>
    <t>Бутерброд с маслом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</si>
</sst>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6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1" fillId="0" borderId="0" xfId="0" applyFont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42"/>
  <sheetViews>
    <sheetView tabSelected="1" topLeftCell="A154" zoomScale="75" zoomScaleNormal="75" workbookViewId="0">
      <selection activeCell="G161" sqref="G161"/>
    </sheetView>
  </sheetViews>
  <sheetFormatPr defaultRowHeight="15" x14ac:dyDescent="0.25"/>
  <cols>
    <col min="1" max="1" width="14.5703125" customWidth="1"/>
    <col min="2" max="2" width="12" customWidth="1"/>
    <col min="3" max="3" width="12.140625" customWidth="1"/>
    <col min="6" max="6" width="19" customWidth="1"/>
    <col min="7" max="8" width="13.140625" customWidth="1"/>
    <col min="9" max="10" width="9.28515625" bestFit="1" customWidth="1"/>
    <col min="11" max="11" width="13.42578125" customWidth="1"/>
    <col min="12" max="13" width="14.140625" customWidth="1"/>
    <col min="14" max="15" width="9.28515625" bestFit="1" customWidth="1"/>
    <col min="16" max="16" width="9.42578125" bestFit="1" customWidth="1"/>
    <col min="17" max="18" width="9.28515625" bestFit="1" customWidth="1"/>
    <col min="19" max="19" width="9.42578125" bestFit="1" customWidth="1"/>
    <col min="20" max="20" width="9.28515625" bestFit="1" customWidth="1"/>
    <col min="21" max="21" width="8.85546875" customWidth="1"/>
  </cols>
  <sheetData>
    <row r="2" spans="1:20" ht="21" x14ac:dyDescent="0.35">
      <c r="A2" s="5"/>
      <c r="P2" s="5" t="s">
        <v>38</v>
      </c>
      <c r="Q2" s="5"/>
      <c r="R2" s="5"/>
      <c r="S2" s="5"/>
      <c r="T2" s="5"/>
    </row>
    <row r="3" spans="1:20" ht="21" x14ac:dyDescent="0.35">
      <c r="A3" s="5"/>
      <c r="B3" s="5"/>
      <c r="C3" s="5"/>
      <c r="P3" s="5"/>
      <c r="Q3" s="5"/>
      <c r="R3" s="5"/>
      <c r="S3" s="5"/>
      <c r="T3" s="5"/>
    </row>
    <row r="4" spans="1:20" ht="21" x14ac:dyDescent="0.35">
      <c r="A4" s="5"/>
      <c r="B4" s="5"/>
      <c r="C4" s="5"/>
      <c r="P4" s="102" t="s">
        <v>81</v>
      </c>
      <c r="Q4" s="103"/>
      <c r="R4" s="103"/>
      <c r="S4" s="103"/>
      <c r="T4" s="103"/>
    </row>
    <row r="5" spans="1:20" ht="21" x14ac:dyDescent="0.35">
      <c r="A5" s="5"/>
      <c r="B5" s="5"/>
      <c r="C5" s="5"/>
      <c r="P5" s="103"/>
      <c r="Q5" s="103"/>
      <c r="R5" s="103"/>
      <c r="S5" s="103"/>
      <c r="T5" s="103"/>
    </row>
    <row r="6" spans="1:20" ht="21" x14ac:dyDescent="0.35">
      <c r="A6" s="5"/>
      <c r="B6" s="5"/>
      <c r="C6" s="5"/>
      <c r="P6" s="103"/>
      <c r="Q6" s="103"/>
      <c r="R6" s="103"/>
      <c r="S6" s="103"/>
      <c r="T6" s="103"/>
    </row>
    <row r="7" spans="1:20" ht="21" x14ac:dyDescent="0.35">
      <c r="A7" s="5"/>
      <c r="B7" s="5"/>
      <c r="C7" s="5"/>
      <c r="P7" s="5"/>
      <c r="Q7" s="5"/>
      <c r="R7" s="5"/>
      <c r="S7" s="5"/>
      <c r="T7" s="5"/>
    </row>
    <row r="8" spans="1:20" ht="21" x14ac:dyDescent="0.35">
      <c r="A8" s="5"/>
      <c r="B8" s="5"/>
      <c r="C8" s="5"/>
      <c r="P8" s="5" t="s">
        <v>79</v>
      </c>
      <c r="Q8" s="5"/>
      <c r="R8" s="5"/>
      <c r="S8" s="5" t="s">
        <v>82</v>
      </c>
      <c r="T8" s="5"/>
    </row>
    <row r="9" spans="1:20" ht="21" x14ac:dyDescent="0.35">
      <c r="A9" s="5"/>
      <c r="B9" s="5"/>
      <c r="C9" s="5"/>
      <c r="P9" s="5"/>
      <c r="Q9" s="5"/>
      <c r="R9" s="5"/>
      <c r="S9" s="5"/>
      <c r="T9" s="5"/>
    </row>
    <row r="10" spans="1:20" ht="21" x14ac:dyDescent="0.35">
      <c r="A10" s="5"/>
      <c r="B10" s="5"/>
      <c r="C10" s="5"/>
      <c r="P10" s="5" t="s">
        <v>45</v>
      </c>
      <c r="Q10" s="5"/>
      <c r="R10" s="5">
        <v>2024</v>
      </c>
      <c r="S10" s="5"/>
      <c r="T10" s="5"/>
    </row>
    <row r="11" spans="1:20" ht="21" x14ac:dyDescent="0.35">
      <c r="A11" s="5"/>
      <c r="B11" s="5"/>
      <c r="C11" s="5"/>
    </row>
    <row r="14" spans="1:20" ht="15" customHeight="1" x14ac:dyDescent="0.25">
      <c r="C14" s="94" t="s">
        <v>94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20" ht="15" customHeight="1" x14ac:dyDescent="0.25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</row>
    <row r="16" spans="1:20" ht="15" customHeight="1" x14ac:dyDescent="0.25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</row>
    <row r="17" spans="1:16" ht="15" customHeight="1" x14ac:dyDescent="0.25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</row>
    <row r="18" spans="1:16" ht="132.75" customHeight="1" x14ac:dyDescent="0.25"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ht="19.5" customHeight="1" x14ac:dyDescent="0.25"/>
    <row r="22" spans="1:16" ht="26.25" x14ac:dyDescent="0.4">
      <c r="A22" s="22" t="s">
        <v>80</v>
      </c>
      <c r="B22" s="22"/>
      <c r="C22" s="22"/>
      <c r="D22" s="22"/>
      <c r="E22" s="22"/>
    </row>
    <row r="23" spans="1:16" ht="26.25" x14ac:dyDescent="0.4">
      <c r="A23" s="22" t="s">
        <v>90</v>
      </c>
      <c r="B23" s="22"/>
      <c r="C23" s="22"/>
      <c r="D23" s="22"/>
      <c r="E23" s="22"/>
    </row>
    <row r="24" spans="1:16" ht="26.25" x14ac:dyDescent="0.4">
      <c r="A24" s="22" t="s">
        <v>91</v>
      </c>
      <c r="B24" s="22"/>
      <c r="C24" s="22"/>
      <c r="D24" s="22"/>
      <c r="E24" s="22"/>
    </row>
    <row r="25" spans="1:16" ht="26.25" x14ac:dyDescent="0.4">
      <c r="A25" s="22" t="s">
        <v>92</v>
      </c>
      <c r="B25" s="22"/>
      <c r="C25" s="22"/>
      <c r="D25" s="22"/>
      <c r="E25" s="22"/>
    </row>
    <row r="26" spans="1:16" ht="26.25" x14ac:dyDescent="0.4">
      <c r="A26" s="22"/>
      <c r="B26" s="22"/>
      <c r="C26" s="22"/>
      <c r="D26" s="22"/>
      <c r="E26" s="22"/>
    </row>
    <row r="27" spans="1:16" ht="15.75" x14ac:dyDescent="0.25">
      <c r="A27" s="4" t="s">
        <v>93</v>
      </c>
      <c r="B27" s="4"/>
      <c r="C27" s="4"/>
      <c r="D27" s="4"/>
    </row>
    <row r="28" spans="1:16" ht="15.75" x14ac:dyDescent="0.25">
      <c r="A28" s="4"/>
      <c r="B28" s="4"/>
      <c r="C28" s="4"/>
      <c r="D28" s="4"/>
    </row>
    <row r="29" spans="1:16" ht="15.75" x14ac:dyDescent="0.25">
      <c r="A29" s="4"/>
      <c r="B29" s="4"/>
      <c r="C29" s="4"/>
      <c r="D29" s="4"/>
    </row>
    <row r="30" spans="1:16" ht="15.75" x14ac:dyDescent="0.25">
      <c r="A30" s="4"/>
      <c r="B30" s="4"/>
      <c r="C30" s="4"/>
      <c r="D30" s="4"/>
    </row>
    <row r="31" spans="1:16" ht="15.75" x14ac:dyDescent="0.25">
      <c r="A31" s="4"/>
      <c r="B31" s="4"/>
      <c r="C31" s="4"/>
      <c r="D31" s="4"/>
    </row>
    <row r="32" spans="1:16" ht="15.75" x14ac:dyDescent="0.25">
      <c r="A32" s="4"/>
      <c r="B32" s="4"/>
      <c r="C32" s="4"/>
      <c r="D32" s="4"/>
    </row>
    <row r="33" spans="1:21" ht="15.75" x14ac:dyDescent="0.25">
      <c r="A33" s="4"/>
      <c r="B33" s="4"/>
      <c r="C33" s="4"/>
      <c r="D33" s="4"/>
    </row>
    <row r="34" spans="1:21" ht="15.75" x14ac:dyDescent="0.25">
      <c r="A34" s="4"/>
      <c r="B34" s="4"/>
      <c r="C34" s="4"/>
      <c r="D34" s="4"/>
    </row>
    <row r="35" spans="1:21" ht="15.75" x14ac:dyDescent="0.25">
      <c r="A35" s="4"/>
      <c r="B35" s="4"/>
      <c r="C35" s="4"/>
      <c r="D35" s="4"/>
    </row>
    <row r="36" spans="1:21" ht="15.75" x14ac:dyDescent="0.25">
      <c r="A36" s="4"/>
      <c r="B36" s="4"/>
      <c r="C36" s="4"/>
      <c r="D36" s="4"/>
    </row>
    <row r="37" spans="1:21" ht="15.75" x14ac:dyDescent="0.25">
      <c r="A37" s="4"/>
      <c r="B37" s="4"/>
      <c r="C37" s="4"/>
      <c r="D37" s="4"/>
    </row>
    <row r="38" spans="1:21" ht="15.75" x14ac:dyDescent="0.25">
      <c r="A38" s="4"/>
      <c r="B38" s="4"/>
      <c r="C38" s="4"/>
      <c r="D38" s="4"/>
    </row>
    <row r="41" spans="1:21" ht="18.75" x14ac:dyDescent="0.3">
      <c r="A41" s="7" t="s">
        <v>83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8.7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8.7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" customHeight="1" x14ac:dyDescent="0.25">
      <c r="A44" s="84" t="s">
        <v>0</v>
      </c>
      <c r="B44" s="91" t="s">
        <v>1</v>
      </c>
      <c r="C44" s="91" t="s">
        <v>2</v>
      </c>
      <c r="D44" s="75" t="s">
        <v>3</v>
      </c>
      <c r="E44" s="76"/>
      <c r="F44" s="77"/>
      <c r="G44" s="91" t="s">
        <v>4</v>
      </c>
      <c r="H44" s="91" t="s">
        <v>42</v>
      </c>
      <c r="I44" s="75" t="s">
        <v>5</v>
      </c>
      <c r="J44" s="76"/>
      <c r="K44" s="77"/>
      <c r="L44" s="91" t="s">
        <v>9</v>
      </c>
      <c r="M44" s="91" t="s">
        <v>43</v>
      </c>
      <c r="N44" s="75" t="s">
        <v>36</v>
      </c>
      <c r="O44" s="76"/>
      <c r="P44" s="76"/>
      <c r="Q44" s="77"/>
      <c r="R44" s="75" t="s">
        <v>37</v>
      </c>
      <c r="S44" s="76"/>
      <c r="T44" s="76"/>
      <c r="U44" s="77"/>
    </row>
    <row r="45" spans="1:21" x14ac:dyDescent="0.25">
      <c r="A45" s="90"/>
      <c r="B45" s="92"/>
      <c r="C45" s="92"/>
      <c r="D45" s="78"/>
      <c r="E45" s="79"/>
      <c r="F45" s="80"/>
      <c r="G45" s="92"/>
      <c r="H45" s="92"/>
      <c r="I45" s="78"/>
      <c r="J45" s="79"/>
      <c r="K45" s="80"/>
      <c r="L45" s="92"/>
      <c r="M45" s="92"/>
      <c r="N45" s="78"/>
      <c r="O45" s="79"/>
      <c r="P45" s="79"/>
      <c r="Q45" s="80"/>
      <c r="R45" s="78"/>
      <c r="S45" s="79"/>
      <c r="T45" s="79"/>
      <c r="U45" s="80"/>
    </row>
    <row r="46" spans="1:21" x14ac:dyDescent="0.25">
      <c r="A46" s="90"/>
      <c r="B46" s="92"/>
      <c r="C46" s="92"/>
      <c r="D46" s="78"/>
      <c r="E46" s="79"/>
      <c r="F46" s="80"/>
      <c r="G46" s="92"/>
      <c r="H46" s="92"/>
      <c r="I46" s="78"/>
      <c r="J46" s="79"/>
      <c r="K46" s="80"/>
      <c r="L46" s="92"/>
      <c r="M46" s="92"/>
      <c r="N46" s="78"/>
      <c r="O46" s="79"/>
      <c r="P46" s="79"/>
      <c r="Q46" s="80"/>
      <c r="R46" s="78"/>
      <c r="S46" s="79"/>
      <c r="T46" s="79"/>
      <c r="U46" s="80"/>
    </row>
    <row r="47" spans="1:21" x14ac:dyDescent="0.25">
      <c r="A47" s="90"/>
      <c r="B47" s="92"/>
      <c r="C47" s="92"/>
      <c r="D47" s="78"/>
      <c r="E47" s="79"/>
      <c r="F47" s="80"/>
      <c r="G47" s="92"/>
      <c r="H47" s="92"/>
      <c r="I47" s="81"/>
      <c r="J47" s="82"/>
      <c r="K47" s="83"/>
      <c r="L47" s="92"/>
      <c r="M47" s="92"/>
      <c r="N47" s="81"/>
      <c r="O47" s="82"/>
      <c r="P47" s="82"/>
      <c r="Q47" s="83"/>
      <c r="R47" s="81"/>
      <c r="S47" s="82"/>
      <c r="T47" s="82"/>
      <c r="U47" s="83"/>
    </row>
    <row r="48" spans="1:21" x14ac:dyDescent="0.25">
      <c r="A48" s="90"/>
      <c r="B48" s="92"/>
      <c r="C48" s="92"/>
      <c r="D48" s="78"/>
      <c r="E48" s="79"/>
      <c r="F48" s="80"/>
      <c r="G48" s="92"/>
      <c r="H48" s="92"/>
      <c r="I48" s="84" t="s">
        <v>6</v>
      </c>
      <c r="J48" s="84" t="s">
        <v>7</v>
      </c>
      <c r="K48" s="84" t="s">
        <v>8</v>
      </c>
      <c r="L48" s="92"/>
      <c r="M48" s="92"/>
      <c r="N48" s="84" t="s">
        <v>10</v>
      </c>
      <c r="O48" s="84" t="s">
        <v>11</v>
      </c>
      <c r="P48" s="84" t="s">
        <v>12</v>
      </c>
      <c r="Q48" s="84" t="s">
        <v>13</v>
      </c>
      <c r="R48" s="84" t="s">
        <v>14</v>
      </c>
      <c r="S48" s="84" t="s">
        <v>15</v>
      </c>
      <c r="T48" s="84" t="s">
        <v>16</v>
      </c>
      <c r="U48" s="84" t="s">
        <v>17</v>
      </c>
    </row>
    <row r="49" spans="1:22" x14ac:dyDescent="0.25">
      <c r="A49" s="85"/>
      <c r="B49" s="93"/>
      <c r="C49" s="93"/>
      <c r="D49" s="81"/>
      <c r="E49" s="82"/>
      <c r="F49" s="83"/>
      <c r="G49" s="93"/>
      <c r="H49" s="93"/>
      <c r="I49" s="85"/>
      <c r="J49" s="85"/>
      <c r="K49" s="85"/>
      <c r="L49" s="93"/>
      <c r="M49" s="93"/>
      <c r="N49" s="85"/>
      <c r="O49" s="85"/>
      <c r="P49" s="85"/>
      <c r="Q49" s="85"/>
      <c r="R49" s="85"/>
      <c r="S49" s="85"/>
      <c r="T49" s="85"/>
      <c r="U49" s="85"/>
    </row>
    <row r="50" spans="1:22" ht="18.75" x14ac:dyDescent="0.3">
      <c r="A50" s="8">
        <v>1</v>
      </c>
      <c r="B50" s="8">
        <v>2</v>
      </c>
      <c r="C50" s="30">
        <v>3</v>
      </c>
      <c r="D50" s="87">
        <v>4</v>
      </c>
      <c r="E50" s="88"/>
      <c r="F50" s="89"/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9">
        <v>12</v>
      </c>
      <c r="O50" s="9">
        <v>13</v>
      </c>
      <c r="P50" s="9">
        <v>14</v>
      </c>
      <c r="Q50" s="9">
        <v>15</v>
      </c>
      <c r="R50" s="9">
        <v>16</v>
      </c>
      <c r="S50" s="9">
        <v>17</v>
      </c>
      <c r="T50" s="9">
        <v>18</v>
      </c>
      <c r="U50" s="9">
        <v>19</v>
      </c>
    </row>
    <row r="51" spans="1:22" ht="57" customHeight="1" x14ac:dyDescent="0.25">
      <c r="A51" s="10" t="s">
        <v>18</v>
      </c>
      <c r="B51" s="28" t="s">
        <v>19</v>
      </c>
      <c r="C51" s="9">
        <v>45</v>
      </c>
      <c r="D51" s="72" t="s">
        <v>46</v>
      </c>
      <c r="E51" s="72"/>
      <c r="F51" s="73"/>
      <c r="G51" s="9">
        <v>100</v>
      </c>
      <c r="H51" s="9"/>
      <c r="I51" s="9">
        <v>1.32</v>
      </c>
      <c r="J51" s="9">
        <v>3.24</v>
      </c>
      <c r="K51" s="9">
        <v>6.46</v>
      </c>
      <c r="L51" s="9">
        <v>60.4</v>
      </c>
      <c r="M51" s="9"/>
      <c r="N51" s="9">
        <v>0.04</v>
      </c>
      <c r="O51" s="9">
        <v>34.19</v>
      </c>
      <c r="P51" s="9"/>
      <c r="Q51" s="9">
        <v>2.31</v>
      </c>
      <c r="R51" s="9">
        <v>49.94</v>
      </c>
      <c r="S51" s="9">
        <v>56.61</v>
      </c>
      <c r="T51" s="9">
        <v>30.18</v>
      </c>
      <c r="U51" s="9">
        <v>0.93</v>
      </c>
    </row>
    <row r="52" spans="1:22" ht="57" customHeight="1" x14ac:dyDescent="0.25">
      <c r="A52" s="9"/>
      <c r="B52" s="26"/>
      <c r="C52" s="9">
        <v>290</v>
      </c>
      <c r="D52" s="63" t="s">
        <v>47</v>
      </c>
      <c r="E52" s="63"/>
      <c r="F52" s="74"/>
      <c r="G52" s="9">
        <v>150</v>
      </c>
      <c r="H52" s="9"/>
      <c r="I52" s="9">
        <v>9.4700000000000006</v>
      </c>
      <c r="J52" s="9">
        <v>11.7</v>
      </c>
      <c r="K52" s="9">
        <v>3</v>
      </c>
      <c r="L52" s="9">
        <v>132.66999999999999</v>
      </c>
      <c r="M52" s="9"/>
      <c r="N52" s="9">
        <v>7.0000000000000007E-2</v>
      </c>
      <c r="O52" s="9">
        <v>3.73</v>
      </c>
      <c r="P52" s="9"/>
      <c r="Q52" s="9">
        <v>0.47</v>
      </c>
      <c r="R52" s="9">
        <v>15.4</v>
      </c>
      <c r="S52" s="9">
        <v>46.33</v>
      </c>
      <c r="T52" s="9">
        <v>14.07</v>
      </c>
      <c r="U52" s="9">
        <v>1.53</v>
      </c>
    </row>
    <row r="53" spans="1:22" ht="57" customHeight="1" x14ac:dyDescent="0.25">
      <c r="A53" s="9"/>
      <c r="B53" s="26"/>
      <c r="C53" s="9">
        <v>302</v>
      </c>
      <c r="D53" s="53" t="s">
        <v>27</v>
      </c>
      <c r="E53" s="53"/>
      <c r="F53" s="54"/>
      <c r="G53" s="9">
        <v>200</v>
      </c>
      <c r="H53" s="9"/>
      <c r="I53" s="9">
        <v>9.42</v>
      </c>
      <c r="J53" s="9">
        <v>8.1199999999999992</v>
      </c>
      <c r="K53" s="9">
        <v>51.52</v>
      </c>
      <c r="L53" s="9">
        <v>111</v>
      </c>
      <c r="M53" s="9"/>
      <c r="N53" s="9">
        <v>0.27</v>
      </c>
      <c r="O53" s="9"/>
      <c r="P53" s="9"/>
      <c r="Q53" s="9"/>
      <c r="R53" s="9">
        <v>19.47</v>
      </c>
      <c r="S53" s="9">
        <v>280</v>
      </c>
      <c r="T53" s="9">
        <v>186.67</v>
      </c>
      <c r="U53" s="9">
        <v>6.68</v>
      </c>
    </row>
    <row r="54" spans="1:22" ht="57" customHeight="1" x14ac:dyDescent="0.25">
      <c r="A54" s="9"/>
      <c r="B54" s="26"/>
      <c r="C54" s="9">
        <v>376</v>
      </c>
      <c r="D54" s="53" t="s">
        <v>23</v>
      </c>
      <c r="E54" s="53"/>
      <c r="F54" s="54"/>
      <c r="G54" s="9">
        <v>200</v>
      </c>
      <c r="H54" s="9"/>
      <c r="I54" s="9">
        <v>0.53</v>
      </c>
      <c r="J54" s="9"/>
      <c r="K54" s="9">
        <v>9.4700000000000006</v>
      </c>
      <c r="L54" s="9">
        <v>40</v>
      </c>
      <c r="M54" s="9"/>
      <c r="N54" s="9"/>
      <c r="O54" s="9">
        <v>0.27</v>
      </c>
      <c r="P54" s="9"/>
      <c r="Q54" s="9"/>
      <c r="R54" s="9">
        <v>13.6</v>
      </c>
      <c r="S54" s="9">
        <v>22.13</v>
      </c>
      <c r="T54" s="9">
        <v>11.73</v>
      </c>
      <c r="U54" s="9">
        <v>2.13</v>
      </c>
    </row>
    <row r="55" spans="1:22" ht="57" customHeight="1" x14ac:dyDescent="0.25">
      <c r="A55" s="9"/>
      <c r="B55" s="26"/>
      <c r="C55" s="9" t="s">
        <v>48</v>
      </c>
      <c r="D55" s="72" t="s">
        <v>49</v>
      </c>
      <c r="E55" s="72"/>
      <c r="F55" s="73"/>
      <c r="G55" s="9">
        <v>40</v>
      </c>
      <c r="H55" s="9"/>
      <c r="I55" s="9">
        <v>3.16</v>
      </c>
      <c r="J55" s="9">
        <v>0.8</v>
      </c>
      <c r="K55" s="9">
        <v>19.32</v>
      </c>
      <c r="L55" s="9">
        <v>93.52</v>
      </c>
      <c r="M55" s="9"/>
      <c r="N55" s="9">
        <v>0.04</v>
      </c>
      <c r="O55" s="9"/>
      <c r="P55" s="9"/>
      <c r="Q55" s="9">
        <v>0.52</v>
      </c>
      <c r="R55" s="9">
        <v>9.1999999999999993</v>
      </c>
      <c r="S55" s="9">
        <v>34.799999999999997</v>
      </c>
      <c r="T55" s="9">
        <v>13.2</v>
      </c>
      <c r="U55" s="9">
        <v>0.44</v>
      </c>
    </row>
    <row r="56" spans="1:22" s="3" customFormat="1" ht="57" customHeight="1" x14ac:dyDescent="0.25">
      <c r="A56" s="17"/>
      <c r="B56" s="29"/>
      <c r="C56" s="9">
        <v>338</v>
      </c>
      <c r="D56" s="59" t="s">
        <v>50</v>
      </c>
      <c r="E56" s="59"/>
      <c r="F56" s="86"/>
      <c r="G56" s="17">
        <v>100</v>
      </c>
      <c r="H56" s="17"/>
      <c r="I56" s="9">
        <v>0.3</v>
      </c>
      <c r="J56" s="9">
        <v>0.3</v>
      </c>
      <c r="K56" s="9">
        <v>7.35</v>
      </c>
      <c r="L56" s="9">
        <v>33.299999999999997</v>
      </c>
      <c r="M56" s="9"/>
      <c r="N56" s="9">
        <v>0.02</v>
      </c>
      <c r="O56" s="9">
        <v>7.5</v>
      </c>
      <c r="P56" s="9"/>
      <c r="Q56" s="9">
        <v>0.15</v>
      </c>
      <c r="R56" s="9">
        <v>12</v>
      </c>
      <c r="S56" s="9">
        <v>8.25</v>
      </c>
      <c r="T56" s="9">
        <v>6.75</v>
      </c>
      <c r="U56" s="9">
        <v>1.65</v>
      </c>
    </row>
    <row r="57" spans="1:22" ht="57" customHeight="1" x14ac:dyDescent="0.25">
      <c r="A57" s="9"/>
      <c r="B57" s="9"/>
      <c r="C57" s="27">
        <v>14</v>
      </c>
      <c r="D57" s="62" t="s">
        <v>41</v>
      </c>
      <c r="E57" s="63"/>
      <c r="F57" s="74"/>
      <c r="G57" s="9">
        <v>10</v>
      </c>
      <c r="H57" s="9"/>
      <c r="I57" s="9">
        <v>0.1</v>
      </c>
      <c r="J57" s="9">
        <v>7.2</v>
      </c>
      <c r="K57" s="9">
        <v>0.13</v>
      </c>
      <c r="L57" s="9">
        <v>65.72</v>
      </c>
      <c r="M57" s="9"/>
      <c r="N57" s="9">
        <v>0</v>
      </c>
      <c r="O57" s="9">
        <v>0</v>
      </c>
      <c r="P57" s="9">
        <v>40</v>
      </c>
      <c r="Q57" s="9">
        <v>0.1</v>
      </c>
      <c r="R57" s="9">
        <v>24</v>
      </c>
      <c r="S57" s="9">
        <v>3</v>
      </c>
      <c r="T57" s="9">
        <v>0</v>
      </c>
      <c r="U57" s="9">
        <v>0</v>
      </c>
    </row>
    <row r="58" spans="1:22" ht="15.75" customHeight="1" x14ac:dyDescent="0.3">
      <c r="A58" s="12"/>
      <c r="B58" s="12"/>
      <c r="C58" s="9"/>
      <c r="D58" s="37" t="s">
        <v>20</v>
      </c>
      <c r="E58" s="38"/>
      <c r="F58" s="39"/>
      <c r="G58" s="13">
        <v>800</v>
      </c>
      <c r="H58" s="13"/>
      <c r="I58" s="31" t="s">
        <v>95</v>
      </c>
      <c r="J58" s="13">
        <f t="shared" ref="I58:U58" si="0">SUM(J51:J57)</f>
        <v>31.36</v>
      </c>
      <c r="K58" s="13">
        <f t="shared" si="0"/>
        <v>97.25</v>
      </c>
      <c r="L58" s="13">
        <f t="shared" si="0"/>
        <v>536.61</v>
      </c>
      <c r="M58" s="13">
        <f t="shared" si="0"/>
        <v>0</v>
      </c>
      <c r="N58" s="13">
        <v>0.8</v>
      </c>
      <c r="O58" s="13">
        <f t="shared" si="0"/>
        <v>45.69</v>
      </c>
      <c r="P58" s="13">
        <f t="shared" si="0"/>
        <v>40</v>
      </c>
      <c r="Q58" s="13">
        <f t="shared" si="0"/>
        <v>3.5500000000000003</v>
      </c>
      <c r="R58" s="13">
        <f t="shared" si="0"/>
        <v>143.61000000000001</v>
      </c>
      <c r="S58" s="13">
        <v>122</v>
      </c>
      <c r="T58" s="13">
        <f t="shared" si="0"/>
        <v>262.59999999999997</v>
      </c>
      <c r="U58" s="13">
        <v>13.36</v>
      </c>
    </row>
    <row r="59" spans="1:22" ht="18" customHeight="1" x14ac:dyDescent="0.3">
      <c r="A59" s="12"/>
      <c r="B59" s="12"/>
      <c r="C59" s="9"/>
      <c r="D59" s="49"/>
      <c r="E59" s="50"/>
      <c r="F59" s="51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57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2" ht="57" customHeight="1" x14ac:dyDescent="0.3">
      <c r="A61" s="14"/>
      <c r="B61" s="14"/>
      <c r="C61" s="13"/>
      <c r="D61" s="37" t="s">
        <v>20</v>
      </c>
      <c r="E61" s="38"/>
      <c r="F61" s="39"/>
      <c r="G61" s="13"/>
      <c r="H61" s="13"/>
      <c r="I61" s="13">
        <f>SUM(I60:I60)</f>
        <v>0</v>
      </c>
      <c r="J61" s="13">
        <f>SUM(J60:J60)</f>
        <v>0</v>
      </c>
      <c r="K61" s="13">
        <f>SUM(K60:K60)</f>
        <v>0</v>
      </c>
      <c r="L61" s="13" t="e">
        <f>SUM(#REF!)</f>
        <v>#REF!</v>
      </c>
      <c r="M61" s="13" t="e">
        <f>SUM(#REF!)</f>
        <v>#REF!</v>
      </c>
      <c r="N61" s="13">
        <f t="shared" ref="N61:U61" si="1">SUM(N60:N60)</f>
        <v>0</v>
      </c>
      <c r="O61" s="13">
        <f t="shared" si="1"/>
        <v>0</v>
      </c>
      <c r="P61" s="13">
        <f t="shared" si="1"/>
        <v>0</v>
      </c>
      <c r="Q61" s="13">
        <f t="shared" si="1"/>
        <v>0</v>
      </c>
      <c r="R61" s="13">
        <f t="shared" si="1"/>
        <v>0</v>
      </c>
      <c r="S61" s="13">
        <f t="shared" si="1"/>
        <v>0</v>
      </c>
      <c r="T61" s="13">
        <f t="shared" si="1"/>
        <v>0</v>
      </c>
      <c r="U61" s="13">
        <f t="shared" si="1"/>
        <v>0</v>
      </c>
      <c r="V61" s="1"/>
    </row>
    <row r="62" spans="1:22" ht="57" customHeight="1" x14ac:dyDescent="0.3">
      <c r="A62" s="15"/>
      <c r="B62" s="15"/>
      <c r="C62" s="16"/>
      <c r="D62" s="40" t="s">
        <v>24</v>
      </c>
      <c r="E62" s="41"/>
      <c r="F62" s="42"/>
      <c r="G62" s="16"/>
      <c r="H62" s="16"/>
      <c r="I62" s="16">
        <f t="shared" ref="I62:U62" si="2">I58+I61</f>
        <v>25.2</v>
      </c>
      <c r="J62" s="16">
        <f t="shared" si="2"/>
        <v>31.36</v>
      </c>
      <c r="K62" s="16">
        <f t="shared" si="2"/>
        <v>97.25</v>
      </c>
      <c r="L62" s="16" t="e">
        <f t="shared" si="2"/>
        <v>#REF!</v>
      </c>
      <c r="M62" s="16" t="e">
        <f t="shared" si="2"/>
        <v>#REF!</v>
      </c>
      <c r="N62" s="16">
        <f t="shared" si="2"/>
        <v>0.8</v>
      </c>
      <c r="O62" s="16">
        <f t="shared" si="2"/>
        <v>45.69</v>
      </c>
      <c r="P62" s="16">
        <f t="shared" si="2"/>
        <v>40</v>
      </c>
      <c r="Q62" s="16">
        <f t="shared" si="2"/>
        <v>3.5500000000000003</v>
      </c>
      <c r="R62" s="16">
        <f t="shared" si="2"/>
        <v>143.61000000000001</v>
      </c>
      <c r="S62" s="16">
        <f t="shared" si="2"/>
        <v>122</v>
      </c>
      <c r="T62" s="16">
        <f t="shared" si="2"/>
        <v>262.59999999999997</v>
      </c>
      <c r="U62" s="16">
        <f t="shared" si="2"/>
        <v>13.36</v>
      </c>
      <c r="V62" s="2"/>
    </row>
    <row r="63" spans="1:22" ht="57" customHeight="1" x14ac:dyDescent="0.25">
      <c r="A63" s="10" t="s">
        <v>21</v>
      </c>
      <c r="B63" s="11" t="s">
        <v>19</v>
      </c>
      <c r="C63" s="9">
        <v>173</v>
      </c>
      <c r="D63" s="71" t="s">
        <v>51</v>
      </c>
      <c r="E63" s="72"/>
      <c r="F63" s="73"/>
      <c r="G63" s="9">
        <v>210</v>
      </c>
      <c r="H63" s="9"/>
      <c r="I63" s="9">
        <v>7.59</v>
      </c>
      <c r="J63" s="9">
        <v>9.34</v>
      </c>
      <c r="K63" s="9">
        <v>38.950000000000003</v>
      </c>
      <c r="L63" s="9">
        <v>186</v>
      </c>
      <c r="M63" s="9"/>
      <c r="N63" s="9">
        <v>0.14000000000000001</v>
      </c>
      <c r="O63" s="9">
        <v>0.37</v>
      </c>
      <c r="P63" s="9">
        <v>0.03</v>
      </c>
      <c r="Q63" s="9"/>
      <c r="R63" s="9">
        <v>82.92</v>
      </c>
      <c r="S63" s="9">
        <v>150.13999999999999</v>
      </c>
      <c r="T63" s="9">
        <v>70.86</v>
      </c>
      <c r="U63" s="9">
        <v>2.14</v>
      </c>
    </row>
    <row r="64" spans="1:22" ht="57" customHeight="1" x14ac:dyDescent="0.25">
      <c r="A64" s="9"/>
      <c r="B64" s="9"/>
      <c r="C64" s="9">
        <v>15</v>
      </c>
      <c r="D64" s="62" t="s">
        <v>52</v>
      </c>
      <c r="E64" s="63"/>
      <c r="F64" s="74"/>
      <c r="G64" s="9">
        <v>20</v>
      </c>
      <c r="H64" s="9"/>
      <c r="I64" s="9">
        <v>6.96</v>
      </c>
      <c r="J64" s="9">
        <v>8.85</v>
      </c>
      <c r="K64" s="9"/>
      <c r="L64" s="9">
        <v>108.38</v>
      </c>
      <c r="M64" s="9"/>
      <c r="N64" s="9">
        <v>0.01</v>
      </c>
      <c r="O64" s="9">
        <v>0.21</v>
      </c>
      <c r="P64" s="9">
        <v>78</v>
      </c>
      <c r="Q64" s="9">
        <v>0.15</v>
      </c>
      <c r="R64" s="9">
        <v>264</v>
      </c>
      <c r="S64" s="9">
        <v>150</v>
      </c>
      <c r="T64" s="9">
        <v>10.5</v>
      </c>
      <c r="U64" s="9">
        <v>0.3</v>
      </c>
    </row>
    <row r="65" spans="1:22" ht="57" customHeight="1" x14ac:dyDescent="0.25">
      <c r="A65" s="9"/>
      <c r="B65" s="9"/>
      <c r="C65" s="9">
        <v>377</v>
      </c>
      <c r="D65" s="62" t="s">
        <v>23</v>
      </c>
      <c r="E65" s="63"/>
      <c r="F65" s="74"/>
      <c r="G65" s="9">
        <v>200</v>
      </c>
      <c r="H65" s="9"/>
      <c r="I65" s="9">
        <v>0.53</v>
      </c>
      <c r="J65" s="9"/>
      <c r="K65" s="9">
        <v>9.8699999999999992</v>
      </c>
      <c r="L65" s="9">
        <v>41.6</v>
      </c>
      <c r="M65" s="9"/>
      <c r="N65" s="9"/>
      <c r="O65" s="9">
        <v>2.13</v>
      </c>
      <c r="P65" s="9"/>
      <c r="Q65" s="9"/>
      <c r="R65" s="9">
        <v>15.33</v>
      </c>
      <c r="S65" s="9">
        <v>23.2</v>
      </c>
      <c r="T65" s="9">
        <v>12.27</v>
      </c>
      <c r="U65" s="9">
        <v>2.13</v>
      </c>
    </row>
    <row r="66" spans="1:22" ht="57" customHeight="1" x14ac:dyDescent="0.3">
      <c r="A66" s="12"/>
      <c r="B66" s="12"/>
      <c r="C66" s="9" t="s">
        <v>48</v>
      </c>
      <c r="D66" s="60" t="s">
        <v>49</v>
      </c>
      <c r="E66" s="61"/>
      <c r="F66" s="67"/>
      <c r="G66" s="8">
        <v>40</v>
      </c>
      <c r="H66" s="8"/>
      <c r="I66" s="8">
        <v>3.16</v>
      </c>
      <c r="J66" s="8">
        <v>0.8</v>
      </c>
      <c r="K66" s="8">
        <v>19.32</v>
      </c>
      <c r="L66" s="8">
        <v>93.52</v>
      </c>
      <c r="M66" s="8"/>
      <c r="N66" s="8">
        <v>0.04</v>
      </c>
      <c r="O66" s="8"/>
      <c r="P66" s="8"/>
      <c r="Q66" s="8">
        <v>0.52</v>
      </c>
      <c r="R66" s="8">
        <v>9.1999999999999993</v>
      </c>
      <c r="S66" s="8">
        <v>34.799999999999997</v>
      </c>
      <c r="T66" s="8">
        <v>13.2</v>
      </c>
      <c r="U66" s="8">
        <v>0.44</v>
      </c>
    </row>
    <row r="67" spans="1:22" ht="18.75" x14ac:dyDescent="0.25">
      <c r="A67" s="9"/>
      <c r="B67" s="9"/>
      <c r="C67" s="9">
        <v>338</v>
      </c>
      <c r="D67" s="68" t="s">
        <v>84</v>
      </c>
      <c r="E67" s="69"/>
      <c r="F67" s="70"/>
      <c r="G67" s="9">
        <v>100</v>
      </c>
      <c r="H67" s="9"/>
      <c r="I67" s="9">
        <v>0.3</v>
      </c>
      <c r="J67" s="9">
        <v>0.6</v>
      </c>
      <c r="K67" s="9">
        <v>7.35</v>
      </c>
      <c r="L67" s="9">
        <v>33.299999999999997</v>
      </c>
      <c r="M67" s="9"/>
      <c r="N67" s="9">
        <v>0.04</v>
      </c>
      <c r="O67" s="9">
        <v>64.290000000000006</v>
      </c>
      <c r="P67" s="9"/>
      <c r="Q67" s="9">
        <v>0.21</v>
      </c>
      <c r="R67" s="9">
        <v>36.43</v>
      </c>
      <c r="S67" s="9">
        <v>24.64</v>
      </c>
      <c r="T67" s="9">
        <v>13.93</v>
      </c>
      <c r="U67" s="9">
        <v>0.32</v>
      </c>
    </row>
    <row r="68" spans="1:22" ht="18.75" x14ac:dyDescent="0.3">
      <c r="A68" s="12"/>
      <c r="B68" s="12"/>
      <c r="C68" s="9"/>
      <c r="D68" s="37" t="s">
        <v>20</v>
      </c>
      <c r="E68" s="38"/>
      <c r="F68" s="39"/>
      <c r="G68" s="13">
        <v>600</v>
      </c>
      <c r="H68" s="13"/>
      <c r="I68" s="13">
        <v>16.18</v>
      </c>
      <c r="J68" s="13">
        <v>18.84</v>
      </c>
      <c r="K68" s="13">
        <v>93.49</v>
      </c>
      <c r="L68" s="21">
        <v>519.91999999999996</v>
      </c>
      <c r="M68" s="21"/>
      <c r="N68" s="13">
        <f t="shared" ref="I68:U68" si="3">SUM(N63:N67)</f>
        <v>0.23000000000000004</v>
      </c>
      <c r="O68" s="13">
        <f t="shared" si="3"/>
        <v>67</v>
      </c>
      <c r="P68" s="13">
        <f t="shared" si="3"/>
        <v>78.03</v>
      </c>
      <c r="Q68" s="13">
        <f t="shared" si="3"/>
        <v>0.88</v>
      </c>
      <c r="R68" s="13">
        <f t="shared" si="3"/>
        <v>407.88</v>
      </c>
      <c r="S68" s="13">
        <f t="shared" si="3"/>
        <v>382.78</v>
      </c>
      <c r="T68" s="13">
        <f t="shared" si="3"/>
        <v>120.75999999999999</v>
      </c>
      <c r="U68" s="13">
        <f t="shared" si="3"/>
        <v>5.330000000000001</v>
      </c>
    </row>
    <row r="69" spans="1:22" s="1" customFormat="1" ht="18.75" x14ac:dyDescent="0.3">
      <c r="A69" s="12"/>
      <c r="B69" s="12"/>
      <c r="C69" s="9"/>
      <c r="D69" s="49"/>
      <c r="E69" s="50"/>
      <c r="F69" s="51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/>
    </row>
    <row r="70" spans="1:22" s="2" customFormat="1" ht="18.75" x14ac:dyDescent="0.3">
      <c r="A70" s="15"/>
      <c r="B70" s="15"/>
      <c r="C70" s="16"/>
      <c r="D70" s="40" t="s">
        <v>24</v>
      </c>
      <c r="E70" s="41"/>
      <c r="F70" s="42"/>
      <c r="G70" s="16"/>
      <c r="H70" s="16"/>
      <c r="I70" s="16" t="e">
        <f>I68+#REF!</f>
        <v>#REF!</v>
      </c>
      <c r="J70" s="16" t="e">
        <f>J68+#REF!</f>
        <v>#REF!</v>
      </c>
      <c r="K70" s="16" t="e">
        <f>K68+#REF!</f>
        <v>#REF!</v>
      </c>
      <c r="L70" s="16" t="e">
        <f>L68+#REF!</f>
        <v>#REF!</v>
      </c>
      <c r="M70" s="16" t="e">
        <f>M68+#REF!</f>
        <v>#REF!</v>
      </c>
      <c r="N70" s="16" t="e">
        <f>N68+#REF!</f>
        <v>#REF!</v>
      </c>
      <c r="O70" s="16" t="e">
        <f>O68+#REF!</f>
        <v>#REF!</v>
      </c>
      <c r="P70" s="16" t="e">
        <f>P68+#REF!</f>
        <v>#REF!</v>
      </c>
      <c r="Q70" s="16" t="e">
        <f>Q68+#REF!</f>
        <v>#REF!</v>
      </c>
      <c r="R70" s="16" t="e">
        <f>R68+#REF!</f>
        <v>#REF!</v>
      </c>
      <c r="S70" s="16" t="e">
        <f>S68+#REF!</f>
        <v>#REF!</v>
      </c>
      <c r="T70" s="16" t="e">
        <f>T68+#REF!</f>
        <v>#REF!</v>
      </c>
      <c r="U70" s="16" t="e">
        <f>U68+#REF!</f>
        <v>#REF!</v>
      </c>
      <c r="V70" s="3"/>
    </row>
    <row r="71" spans="1:22" ht="57" customHeight="1" x14ac:dyDescent="0.3">
      <c r="A71" s="15"/>
      <c r="B71" s="15"/>
      <c r="C71" s="16"/>
      <c r="D71" s="23"/>
      <c r="E71" s="24"/>
      <c r="F71" s="25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2" ht="57" customHeight="1" x14ac:dyDescent="0.25">
      <c r="A72" s="10" t="s">
        <v>25</v>
      </c>
      <c r="B72" s="11" t="s">
        <v>19</v>
      </c>
      <c r="C72" s="17">
        <v>45</v>
      </c>
      <c r="D72" s="58" t="s">
        <v>54</v>
      </c>
      <c r="E72" s="59"/>
      <c r="F72" s="59"/>
      <c r="G72" s="17">
        <v>100</v>
      </c>
      <c r="H72" s="17"/>
      <c r="I72" s="17">
        <v>1.22</v>
      </c>
      <c r="J72" s="17">
        <v>6.01</v>
      </c>
      <c r="K72" s="17">
        <v>3</v>
      </c>
      <c r="L72" s="17">
        <v>71.099999999999994</v>
      </c>
      <c r="M72" s="17"/>
      <c r="N72" s="17">
        <v>1.7000000000000001E-2</v>
      </c>
      <c r="O72" s="17">
        <v>21.12</v>
      </c>
      <c r="P72" s="17">
        <v>0</v>
      </c>
      <c r="Q72" s="17">
        <v>5</v>
      </c>
      <c r="R72" s="17">
        <v>94.6</v>
      </c>
      <c r="S72" s="17">
        <v>24.56</v>
      </c>
      <c r="T72" s="17">
        <v>16.940000000000001</v>
      </c>
      <c r="U72" s="17">
        <v>0.94899999999999995</v>
      </c>
    </row>
    <row r="73" spans="1:22" ht="57" customHeight="1" x14ac:dyDescent="0.25">
      <c r="A73" s="18"/>
      <c r="B73" s="9"/>
      <c r="C73" s="17">
        <v>265</v>
      </c>
      <c r="D73" s="58" t="s">
        <v>55</v>
      </c>
      <c r="E73" s="59"/>
      <c r="F73" s="59"/>
      <c r="G73" s="17" t="s">
        <v>53</v>
      </c>
      <c r="H73" s="17"/>
      <c r="I73" s="17">
        <v>8</v>
      </c>
      <c r="J73" s="17">
        <v>7.03</v>
      </c>
      <c r="K73" s="17">
        <v>22.34</v>
      </c>
      <c r="L73" s="17">
        <v>301</v>
      </c>
      <c r="M73" s="17"/>
      <c r="N73" s="17">
        <v>0.11</v>
      </c>
      <c r="O73" s="17">
        <v>4.9000000000000004</v>
      </c>
      <c r="P73" s="17">
        <v>21</v>
      </c>
      <c r="Q73" s="17">
        <v>0</v>
      </c>
      <c r="R73" s="17">
        <v>27.07</v>
      </c>
      <c r="S73" s="17">
        <v>142</v>
      </c>
      <c r="T73" s="17">
        <v>40.450000000000003</v>
      </c>
      <c r="U73" s="17">
        <v>1.4</v>
      </c>
    </row>
    <row r="74" spans="1:22" ht="57" customHeight="1" x14ac:dyDescent="0.3">
      <c r="A74" s="12"/>
      <c r="B74" s="12"/>
      <c r="C74" s="9">
        <v>377</v>
      </c>
      <c r="D74" s="60" t="s">
        <v>22</v>
      </c>
      <c r="E74" s="61"/>
      <c r="F74" s="61"/>
      <c r="G74" s="17">
        <v>200</v>
      </c>
      <c r="H74" s="17"/>
      <c r="I74" s="17">
        <v>0.53</v>
      </c>
      <c r="J74" s="17">
        <v>0</v>
      </c>
      <c r="K74" s="17">
        <v>9.8699999999999992</v>
      </c>
      <c r="L74" s="17">
        <v>41.6</v>
      </c>
      <c r="M74" s="17"/>
      <c r="N74" s="17">
        <v>0</v>
      </c>
      <c r="O74" s="17">
        <v>2.13</v>
      </c>
      <c r="P74" s="17">
        <v>0</v>
      </c>
      <c r="Q74" s="17">
        <v>0</v>
      </c>
      <c r="R74" s="17">
        <v>15.33</v>
      </c>
      <c r="S74" s="17">
        <v>23.2</v>
      </c>
      <c r="T74" s="17">
        <v>12.27</v>
      </c>
      <c r="U74" s="17">
        <v>2.13</v>
      </c>
    </row>
    <row r="75" spans="1:22" ht="57" customHeight="1" x14ac:dyDescent="0.25">
      <c r="A75" s="9"/>
      <c r="B75" s="9"/>
      <c r="C75" s="9" t="s">
        <v>48</v>
      </c>
      <c r="D75" s="62" t="s">
        <v>49</v>
      </c>
      <c r="E75" s="63"/>
      <c r="F75" s="63"/>
      <c r="G75" s="17">
        <v>40</v>
      </c>
      <c r="H75" s="17"/>
      <c r="I75" s="17">
        <v>3.16</v>
      </c>
      <c r="J75" s="17">
        <v>0.4</v>
      </c>
      <c r="K75" s="17">
        <v>19.32</v>
      </c>
      <c r="L75" s="17">
        <v>93.52</v>
      </c>
      <c r="M75" s="17"/>
      <c r="N75" s="17">
        <v>0.04</v>
      </c>
      <c r="O75" s="17"/>
      <c r="P75" s="17"/>
      <c r="Q75" s="17">
        <v>0.52</v>
      </c>
      <c r="R75" s="17">
        <v>9.1999999999999993</v>
      </c>
      <c r="S75" s="17">
        <v>34.799999999999997</v>
      </c>
      <c r="T75" s="17">
        <v>12.2</v>
      </c>
      <c r="U75" s="17">
        <v>0.44</v>
      </c>
    </row>
    <row r="76" spans="1:22" ht="18.75" x14ac:dyDescent="0.25">
      <c r="A76" s="11"/>
      <c r="B76" s="11"/>
      <c r="C76" s="11"/>
      <c r="D76" s="64"/>
      <c r="E76" s="65"/>
      <c r="F76" s="66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1:22" ht="18.75" x14ac:dyDescent="0.3">
      <c r="A77" s="12"/>
      <c r="B77" s="12"/>
      <c r="C77" s="9"/>
      <c r="D77" s="37" t="s">
        <v>20</v>
      </c>
      <c r="E77" s="38"/>
      <c r="F77" s="39"/>
      <c r="G77" s="13">
        <v>655</v>
      </c>
      <c r="H77" s="13"/>
      <c r="I77" s="13">
        <v>13.42</v>
      </c>
      <c r="J77" s="13">
        <v>13.53</v>
      </c>
      <c r="K77" s="13">
        <v>57.56</v>
      </c>
      <c r="L77" s="13">
        <v>513.82000000000005</v>
      </c>
      <c r="M77" s="13">
        <f>SUM(M72:M76)</f>
        <v>0</v>
      </c>
      <c r="N77" s="13">
        <v>0.18</v>
      </c>
      <c r="O77" s="13">
        <v>42.85</v>
      </c>
      <c r="P77" s="13">
        <f t="shared" ref="J77:S77" si="4">SUM(P72:P75)</f>
        <v>21</v>
      </c>
      <c r="Q77" s="13">
        <v>0.8</v>
      </c>
      <c r="R77" s="13">
        <v>69.709999999999994</v>
      </c>
      <c r="S77" s="13">
        <v>204.68</v>
      </c>
      <c r="T77" s="13">
        <v>72.55</v>
      </c>
      <c r="U77" s="13">
        <v>2.98</v>
      </c>
      <c r="V77" s="1"/>
    </row>
    <row r="78" spans="1:22" s="3" customFormat="1" ht="57" customHeight="1" x14ac:dyDescent="0.3">
      <c r="A78" s="12"/>
      <c r="B78" s="12"/>
      <c r="C78" s="9"/>
      <c r="D78" s="49"/>
      <c r="E78" s="50"/>
      <c r="F78" s="51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2"/>
    </row>
    <row r="79" spans="1:22" ht="57" customHeight="1" x14ac:dyDescent="0.3">
      <c r="A79" s="19"/>
      <c r="B79" s="19"/>
      <c r="C79" s="19"/>
      <c r="D79" s="34"/>
      <c r="E79" s="34"/>
      <c r="F79" s="34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"/>
    </row>
    <row r="80" spans="1:22" ht="57" customHeight="1" x14ac:dyDescent="0.3">
      <c r="A80" s="14"/>
      <c r="B80" s="14"/>
      <c r="C80" s="13"/>
      <c r="D80" s="37" t="s">
        <v>20</v>
      </c>
      <c r="E80" s="38"/>
      <c r="F80" s="39"/>
      <c r="G80" s="13"/>
      <c r="H80" s="13"/>
      <c r="I80" s="13" t="e">
        <f>SUM(#REF!)</f>
        <v>#REF!</v>
      </c>
      <c r="J80" s="13" t="e">
        <f>SUM(#REF!)</f>
        <v>#REF!</v>
      </c>
      <c r="K80" s="13" t="e">
        <f>SUM(#REF!)</f>
        <v>#REF!</v>
      </c>
      <c r="L80" s="13" t="e">
        <f>SUM(#REF!)</f>
        <v>#REF!</v>
      </c>
      <c r="M80" s="13" t="e">
        <f>SUM(#REF!)</f>
        <v>#REF!</v>
      </c>
      <c r="N80" s="13" t="e">
        <f>SUM(#REF!)</f>
        <v>#REF!</v>
      </c>
      <c r="O80" s="13" t="e">
        <f>SUM(#REF!)</f>
        <v>#REF!</v>
      </c>
      <c r="P80" s="13" t="e">
        <f>SUM(#REF!)</f>
        <v>#REF!</v>
      </c>
      <c r="Q80" s="13" t="e">
        <f>SUM(#REF!)</f>
        <v>#REF!</v>
      </c>
      <c r="R80" s="13" t="e">
        <f>SUM(#REF!)</f>
        <v>#REF!</v>
      </c>
      <c r="S80" s="13" t="e">
        <f>SUM(#REF!)</f>
        <v>#REF!</v>
      </c>
      <c r="T80" s="13" t="e">
        <f>SUM(#REF!)</f>
        <v>#REF!</v>
      </c>
      <c r="U80" s="13" t="e">
        <f>SUM(#REF!)</f>
        <v>#REF!</v>
      </c>
    </row>
    <row r="81" spans="1:23" ht="57" customHeight="1" x14ac:dyDescent="0.3">
      <c r="A81" s="15"/>
      <c r="B81" s="15"/>
      <c r="C81" s="16"/>
      <c r="D81" s="40" t="s">
        <v>24</v>
      </c>
      <c r="E81" s="41"/>
      <c r="F81" s="42"/>
      <c r="G81" s="16"/>
      <c r="H81" s="16"/>
      <c r="I81" s="16" t="e">
        <f t="shared" ref="I81:U81" si="5">I77+I80</f>
        <v>#REF!</v>
      </c>
      <c r="J81" s="16" t="e">
        <f t="shared" si="5"/>
        <v>#REF!</v>
      </c>
      <c r="K81" s="16" t="e">
        <f t="shared" si="5"/>
        <v>#REF!</v>
      </c>
      <c r="L81" s="16" t="e">
        <f t="shared" si="5"/>
        <v>#REF!</v>
      </c>
      <c r="M81" s="16" t="e">
        <f t="shared" si="5"/>
        <v>#REF!</v>
      </c>
      <c r="N81" s="16" t="e">
        <f t="shared" si="5"/>
        <v>#REF!</v>
      </c>
      <c r="O81" s="16" t="e">
        <f t="shared" si="5"/>
        <v>#REF!</v>
      </c>
      <c r="P81" s="16" t="e">
        <f t="shared" si="5"/>
        <v>#REF!</v>
      </c>
      <c r="Q81" s="16" t="e">
        <f t="shared" si="5"/>
        <v>#REF!</v>
      </c>
      <c r="R81" s="16" t="e">
        <f t="shared" si="5"/>
        <v>#REF!</v>
      </c>
      <c r="S81" s="16" t="e">
        <f t="shared" si="5"/>
        <v>#REF!</v>
      </c>
      <c r="T81" s="16" t="e">
        <f t="shared" si="5"/>
        <v>#REF!</v>
      </c>
      <c r="U81" s="16" t="e">
        <f t="shared" si="5"/>
        <v>#REF!</v>
      </c>
    </row>
    <row r="82" spans="1:23" ht="57" customHeight="1" x14ac:dyDescent="0.3">
      <c r="A82" s="15"/>
      <c r="B82" s="15"/>
      <c r="C82" s="16"/>
      <c r="D82" s="23"/>
      <c r="E82" s="24"/>
      <c r="F82" s="25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1:23" ht="57" customHeight="1" x14ac:dyDescent="0.25">
      <c r="A83" s="10" t="s">
        <v>26</v>
      </c>
      <c r="B83" s="11" t="s">
        <v>19</v>
      </c>
      <c r="C83" s="9">
        <v>39</v>
      </c>
      <c r="D83" s="43" t="s">
        <v>57</v>
      </c>
      <c r="E83" s="44"/>
      <c r="F83" s="45"/>
      <c r="G83" s="9">
        <v>100</v>
      </c>
      <c r="H83" s="9"/>
      <c r="I83" s="9">
        <v>7.52</v>
      </c>
      <c r="J83" s="9">
        <v>9.3000000000000007</v>
      </c>
      <c r="K83" s="9">
        <v>13.39</v>
      </c>
      <c r="L83" s="9">
        <v>83</v>
      </c>
      <c r="M83" s="9"/>
      <c r="N83" s="9">
        <v>0.12</v>
      </c>
      <c r="O83" s="9">
        <v>15.53</v>
      </c>
      <c r="P83" s="9">
        <v>0.03</v>
      </c>
      <c r="Q83" s="9"/>
      <c r="R83" s="9">
        <v>32.57</v>
      </c>
      <c r="S83" s="9">
        <v>85.48</v>
      </c>
      <c r="T83" s="9">
        <v>31.69</v>
      </c>
      <c r="U83" s="9">
        <v>1.17</v>
      </c>
    </row>
    <row r="84" spans="1:23" ht="57" customHeight="1" x14ac:dyDescent="0.25">
      <c r="A84" s="9"/>
      <c r="B84" s="9"/>
      <c r="C84" s="9">
        <v>229</v>
      </c>
      <c r="D84" s="43" t="s">
        <v>58</v>
      </c>
      <c r="E84" s="44"/>
      <c r="F84" s="45"/>
      <c r="G84" s="9" t="s">
        <v>44</v>
      </c>
      <c r="H84" s="9"/>
      <c r="I84" s="9">
        <v>7.83</v>
      </c>
      <c r="J84" s="9">
        <v>2.93</v>
      </c>
      <c r="K84" s="9">
        <v>1.5</v>
      </c>
      <c r="L84" s="9">
        <v>90.93</v>
      </c>
      <c r="M84" s="9"/>
      <c r="N84" s="9">
        <v>0.08</v>
      </c>
      <c r="O84" s="9">
        <v>1.2</v>
      </c>
      <c r="P84" s="9">
        <v>14.8</v>
      </c>
      <c r="Q84" s="9">
        <v>14.8</v>
      </c>
      <c r="R84" s="9">
        <v>28.8</v>
      </c>
      <c r="S84" s="9">
        <v>176.93</v>
      </c>
      <c r="T84" s="9">
        <v>28.53</v>
      </c>
      <c r="U84" s="9">
        <v>0.55000000000000004</v>
      </c>
    </row>
    <row r="85" spans="1:23" s="1" customFormat="1" ht="18.75" customHeight="1" x14ac:dyDescent="0.25">
      <c r="A85" s="9"/>
      <c r="B85" s="9"/>
      <c r="C85" s="9">
        <v>302</v>
      </c>
      <c r="D85" s="43" t="s">
        <v>59</v>
      </c>
      <c r="E85" s="44"/>
      <c r="F85" s="45"/>
      <c r="G85" s="9">
        <v>200</v>
      </c>
      <c r="H85" s="9"/>
      <c r="I85" s="9">
        <v>2.2999999999999998</v>
      </c>
      <c r="J85" s="9">
        <v>4.43</v>
      </c>
      <c r="K85" s="9">
        <v>19.46</v>
      </c>
      <c r="L85" s="9">
        <v>86.17</v>
      </c>
      <c r="M85" s="9"/>
      <c r="N85" s="9">
        <v>0.02</v>
      </c>
      <c r="O85" s="9"/>
      <c r="P85" s="9">
        <v>0.02</v>
      </c>
      <c r="Q85" s="9">
        <v>0.05</v>
      </c>
      <c r="R85" s="9">
        <v>0.78</v>
      </c>
      <c r="S85" s="9">
        <v>39.549999999999997</v>
      </c>
      <c r="T85" s="9">
        <v>112.43</v>
      </c>
      <c r="U85" s="9">
        <v>0.34</v>
      </c>
      <c r="V85"/>
    </row>
    <row r="86" spans="1:23" s="2" customFormat="1" ht="18.75" x14ac:dyDescent="0.25">
      <c r="A86" s="9"/>
      <c r="B86" s="9"/>
      <c r="C86" s="9">
        <v>379</v>
      </c>
      <c r="D86" s="52" t="s">
        <v>60</v>
      </c>
      <c r="E86" s="53"/>
      <c r="F86" s="54"/>
      <c r="G86" s="9">
        <v>200</v>
      </c>
      <c r="H86" s="9"/>
      <c r="I86" s="9">
        <v>6.4</v>
      </c>
      <c r="J86" s="9">
        <v>4.92</v>
      </c>
      <c r="K86" s="9">
        <v>29.2</v>
      </c>
      <c r="L86" s="9">
        <v>135.19999999999999</v>
      </c>
      <c r="M86" s="9"/>
      <c r="N86" s="9">
        <v>0.03</v>
      </c>
      <c r="O86" s="9">
        <v>1.47</v>
      </c>
      <c r="P86" s="9"/>
      <c r="Q86" s="9"/>
      <c r="R86" s="9">
        <v>158.66999999999999</v>
      </c>
      <c r="S86" s="9">
        <v>132</v>
      </c>
      <c r="T86" s="9">
        <v>29.33</v>
      </c>
      <c r="U86" s="9">
        <v>2.4</v>
      </c>
      <c r="V86"/>
    </row>
    <row r="87" spans="1:23" s="2" customFormat="1" ht="18.75" x14ac:dyDescent="0.3">
      <c r="A87" s="12"/>
      <c r="B87" s="12"/>
      <c r="C87" s="9" t="s">
        <v>48</v>
      </c>
      <c r="D87" s="46" t="s">
        <v>49</v>
      </c>
      <c r="E87" s="47"/>
      <c r="F87" s="48"/>
      <c r="G87" s="8">
        <v>40</v>
      </c>
      <c r="H87" s="8"/>
      <c r="I87" s="8">
        <v>3.16</v>
      </c>
      <c r="J87" s="8">
        <v>0.8</v>
      </c>
      <c r="K87" s="8">
        <v>19.32</v>
      </c>
      <c r="L87" s="8">
        <v>93.52</v>
      </c>
      <c r="M87" s="8"/>
      <c r="N87" s="8">
        <v>0.04</v>
      </c>
      <c r="O87" s="8"/>
      <c r="P87" s="8"/>
      <c r="Q87" s="8">
        <v>0.52</v>
      </c>
      <c r="R87" s="8">
        <v>9.1999999999999993</v>
      </c>
      <c r="S87" s="8">
        <v>34.799999999999997</v>
      </c>
      <c r="T87" s="8">
        <v>13.2</v>
      </c>
      <c r="U87" s="8">
        <v>0.44</v>
      </c>
      <c r="V87"/>
    </row>
    <row r="88" spans="1:23" ht="57" customHeight="1" x14ac:dyDescent="0.3">
      <c r="A88" s="12"/>
      <c r="B88" s="12"/>
      <c r="C88" s="9"/>
      <c r="D88" s="37" t="s">
        <v>20</v>
      </c>
      <c r="E88" s="38"/>
      <c r="F88" s="39"/>
      <c r="G88" s="13">
        <v>690</v>
      </c>
      <c r="H88" s="13"/>
      <c r="I88" s="13">
        <f t="shared" ref="I88:N88" si="6">SUM(I83:I87)</f>
        <v>27.209999999999997</v>
      </c>
      <c r="J88" s="13">
        <f t="shared" si="6"/>
        <v>22.38</v>
      </c>
      <c r="K88" s="13">
        <f t="shared" si="6"/>
        <v>82.87</v>
      </c>
      <c r="L88" s="13">
        <f t="shared" si="6"/>
        <v>488.82</v>
      </c>
      <c r="M88" s="13">
        <f t="shared" si="6"/>
        <v>0</v>
      </c>
      <c r="N88" s="13">
        <v>0.17</v>
      </c>
      <c r="O88" s="13">
        <v>65.010000000000005</v>
      </c>
      <c r="P88" s="13">
        <v>14.82</v>
      </c>
      <c r="Q88" s="13">
        <f>SUM(Q83:Q87)</f>
        <v>15.370000000000001</v>
      </c>
      <c r="R88" s="13">
        <f>SUM(R83:R87)</f>
        <v>230.01999999999998</v>
      </c>
      <c r="S88" s="13">
        <f>SUM(S83:S87)</f>
        <v>468.76000000000005</v>
      </c>
      <c r="T88" s="13">
        <f>SUM(T83:T87)</f>
        <v>215.18</v>
      </c>
      <c r="U88" s="13">
        <f>SUM(U83:U87)</f>
        <v>4.9000000000000004</v>
      </c>
    </row>
    <row r="89" spans="1:23" ht="57" customHeight="1" x14ac:dyDescent="0.3">
      <c r="A89" s="12"/>
      <c r="B89" s="12"/>
      <c r="C89" s="9"/>
      <c r="D89" s="49"/>
      <c r="E89" s="50"/>
      <c r="F89" s="51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3" ht="57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2"/>
    </row>
    <row r="91" spans="1:23" ht="57" customHeight="1" x14ac:dyDescent="0.3">
      <c r="A91" s="14"/>
      <c r="B91" s="14"/>
      <c r="C91" s="13"/>
      <c r="D91" s="37" t="s">
        <v>20</v>
      </c>
      <c r="E91" s="38"/>
      <c r="F91" s="39"/>
      <c r="G91" s="13"/>
      <c r="H91" s="13"/>
      <c r="I91" s="13">
        <f t="shared" ref="I91:U91" si="7">SUM(I90:I90)</f>
        <v>0</v>
      </c>
      <c r="J91" s="13">
        <f t="shared" si="7"/>
        <v>0</v>
      </c>
      <c r="K91" s="13">
        <f t="shared" si="7"/>
        <v>0</v>
      </c>
      <c r="L91" s="13">
        <f t="shared" si="7"/>
        <v>0</v>
      </c>
      <c r="M91" s="13">
        <f t="shared" si="7"/>
        <v>0</v>
      </c>
      <c r="N91" s="13">
        <f t="shared" si="7"/>
        <v>0</v>
      </c>
      <c r="O91" s="13">
        <f t="shared" si="7"/>
        <v>0</v>
      </c>
      <c r="P91" s="13">
        <f t="shared" si="7"/>
        <v>0</v>
      </c>
      <c r="Q91" s="13">
        <f t="shared" si="7"/>
        <v>0</v>
      </c>
      <c r="R91" s="13">
        <f t="shared" si="7"/>
        <v>0</v>
      </c>
      <c r="S91" s="13">
        <f t="shared" si="7"/>
        <v>0</v>
      </c>
      <c r="T91" s="13">
        <f t="shared" si="7"/>
        <v>0</v>
      </c>
      <c r="U91" s="13">
        <f t="shared" si="7"/>
        <v>0</v>
      </c>
      <c r="V91" s="2"/>
    </row>
    <row r="92" spans="1:23" ht="18.75" customHeight="1" x14ac:dyDescent="0.3">
      <c r="A92" s="15"/>
      <c r="B92" s="15"/>
      <c r="C92" s="16"/>
      <c r="D92" s="40" t="s">
        <v>24</v>
      </c>
      <c r="E92" s="41"/>
      <c r="F92" s="42"/>
      <c r="G92" s="16"/>
      <c r="H92" s="16"/>
      <c r="I92" s="16">
        <f t="shared" ref="I92:U92" si="8">I88+I91</f>
        <v>27.209999999999997</v>
      </c>
      <c r="J92" s="16">
        <f t="shared" si="8"/>
        <v>22.38</v>
      </c>
      <c r="K92" s="16">
        <f t="shared" si="8"/>
        <v>82.87</v>
      </c>
      <c r="L92" s="16">
        <f t="shared" si="8"/>
        <v>488.82</v>
      </c>
      <c r="M92" s="16">
        <f t="shared" si="8"/>
        <v>0</v>
      </c>
      <c r="N92" s="16">
        <f t="shared" si="8"/>
        <v>0.17</v>
      </c>
      <c r="O92" s="16">
        <f t="shared" si="8"/>
        <v>65.010000000000005</v>
      </c>
      <c r="P92" s="16">
        <f t="shared" si="8"/>
        <v>14.82</v>
      </c>
      <c r="Q92" s="16">
        <f t="shared" si="8"/>
        <v>15.370000000000001</v>
      </c>
      <c r="R92" s="16">
        <f t="shared" si="8"/>
        <v>230.01999999999998</v>
      </c>
      <c r="S92" s="16">
        <f t="shared" si="8"/>
        <v>468.76000000000005</v>
      </c>
      <c r="T92" s="16">
        <f t="shared" si="8"/>
        <v>215.18</v>
      </c>
      <c r="U92" s="16">
        <f t="shared" si="8"/>
        <v>4.9000000000000004</v>
      </c>
    </row>
    <row r="93" spans="1:23" ht="18.7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3" ht="18.75" customHeight="1" x14ac:dyDescent="0.25">
      <c r="A94" s="10" t="s">
        <v>28</v>
      </c>
      <c r="B94" s="11" t="s">
        <v>19</v>
      </c>
      <c r="C94" s="9">
        <v>469</v>
      </c>
      <c r="D94" s="43" t="s">
        <v>61</v>
      </c>
      <c r="E94" s="44"/>
      <c r="F94" s="45"/>
      <c r="G94" s="9">
        <v>200</v>
      </c>
      <c r="H94" s="9"/>
      <c r="I94" s="9">
        <v>7.83</v>
      </c>
      <c r="J94" s="9">
        <v>5.24</v>
      </c>
      <c r="K94" s="9">
        <v>10.25</v>
      </c>
      <c r="L94" s="9">
        <v>358.7</v>
      </c>
      <c r="M94" s="9"/>
      <c r="N94" s="9">
        <v>0.05</v>
      </c>
      <c r="O94" s="9">
        <v>0.72</v>
      </c>
      <c r="P94" s="9">
        <v>0.87</v>
      </c>
      <c r="Q94" s="9">
        <v>0</v>
      </c>
      <c r="R94" s="9">
        <v>27.95</v>
      </c>
      <c r="S94" s="9">
        <v>88.37</v>
      </c>
      <c r="T94" s="9">
        <v>18.329999999999998</v>
      </c>
      <c r="U94" s="17">
        <v>0.87</v>
      </c>
    </row>
    <row r="95" spans="1:23" ht="57" customHeight="1" x14ac:dyDescent="0.25">
      <c r="A95" s="9"/>
      <c r="B95" s="9"/>
      <c r="C95" s="20">
        <v>14</v>
      </c>
      <c r="D95" s="55" t="s">
        <v>41</v>
      </c>
      <c r="E95" s="56"/>
      <c r="F95" s="57"/>
      <c r="G95" s="20">
        <v>10</v>
      </c>
      <c r="H95" s="20"/>
      <c r="I95" s="20">
        <v>0.1</v>
      </c>
      <c r="J95" s="20">
        <v>7.2</v>
      </c>
      <c r="K95" s="20">
        <v>0.13</v>
      </c>
      <c r="L95" s="20">
        <v>65.72</v>
      </c>
      <c r="M95" s="20"/>
      <c r="N95" s="20"/>
      <c r="O95" s="20"/>
      <c r="P95" s="20">
        <v>40</v>
      </c>
      <c r="Q95" s="20">
        <v>0.1</v>
      </c>
      <c r="R95" s="20">
        <v>2.4</v>
      </c>
      <c r="S95" s="20">
        <v>3</v>
      </c>
      <c r="T95" s="20"/>
      <c r="U95" s="20"/>
    </row>
    <row r="96" spans="1:23" ht="57" customHeight="1" x14ac:dyDescent="0.25">
      <c r="A96" s="9"/>
      <c r="B96" s="9"/>
      <c r="C96" s="9">
        <v>382</v>
      </c>
      <c r="D96" s="43" t="s">
        <v>62</v>
      </c>
      <c r="E96" s="44"/>
      <c r="F96" s="45"/>
      <c r="G96" s="9">
        <v>200</v>
      </c>
      <c r="H96" s="9"/>
      <c r="I96" s="9">
        <v>3.78</v>
      </c>
      <c r="J96" s="9">
        <v>0.67</v>
      </c>
      <c r="K96" s="9">
        <v>26</v>
      </c>
      <c r="L96" s="9">
        <v>125.11</v>
      </c>
      <c r="M96" s="9"/>
      <c r="N96" s="9">
        <v>0.02</v>
      </c>
      <c r="O96" s="9">
        <v>1.33</v>
      </c>
      <c r="P96" s="9"/>
      <c r="Q96" s="9"/>
      <c r="R96" s="9">
        <v>133.33000000000001</v>
      </c>
      <c r="S96" s="9">
        <v>111.11</v>
      </c>
      <c r="T96" s="9">
        <v>25.56</v>
      </c>
      <c r="U96" s="9">
        <v>2</v>
      </c>
      <c r="W96" s="6"/>
    </row>
    <row r="97" spans="1:23" ht="57" customHeight="1" x14ac:dyDescent="0.25">
      <c r="A97" s="9"/>
      <c r="B97" s="9"/>
      <c r="C97" s="9" t="s">
        <v>48</v>
      </c>
      <c r="D97" s="43" t="s">
        <v>49</v>
      </c>
      <c r="E97" s="44"/>
      <c r="F97" s="45"/>
      <c r="G97" s="9">
        <v>40</v>
      </c>
      <c r="H97" s="9"/>
      <c r="I97" s="9">
        <v>3.16</v>
      </c>
      <c r="J97" s="9">
        <v>0.4</v>
      </c>
      <c r="K97" s="9">
        <v>19.32</v>
      </c>
      <c r="L97" s="9">
        <v>93.52</v>
      </c>
      <c r="M97" s="9"/>
      <c r="N97" s="9">
        <v>0.04</v>
      </c>
      <c r="O97" s="9"/>
      <c r="P97" s="9"/>
      <c r="Q97" s="9">
        <v>0.52</v>
      </c>
      <c r="R97" s="9">
        <v>9.1999999999999993</v>
      </c>
      <c r="S97" s="9">
        <v>34.799999999999997</v>
      </c>
      <c r="T97" s="9">
        <v>12.2</v>
      </c>
      <c r="U97" s="9">
        <v>0.44</v>
      </c>
      <c r="W97" s="1"/>
    </row>
    <row r="98" spans="1:23" ht="57" customHeight="1" x14ac:dyDescent="0.25">
      <c r="A98" s="9"/>
      <c r="B98" s="9"/>
      <c r="C98" s="9">
        <v>338</v>
      </c>
      <c r="D98" s="43" t="s">
        <v>63</v>
      </c>
      <c r="E98" s="44"/>
      <c r="F98" s="45"/>
      <c r="G98" s="9">
        <v>100</v>
      </c>
      <c r="H98" s="9"/>
      <c r="I98" s="9">
        <v>0.3</v>
      </c>
      <c r="J98" s="9">
        <v>0.6</v>
      </c>
      <c r="K98" s="9">
        <v>7.35</v>
      </c>
      <c r="L98" s="9">
        <v>33.299999999999997</v>
      </c>
      <c r="M98" s="9"/>
      <c r="N98" s="9">
        <v>0.02</v>
      </c>
      <c r="O98" s="9">
        <v>7.5</v>
      </c>
      <c r="P98" s="9"/>
      <c r="Q98" s="9">
        <v>0.15</v>
      </c>
      <c r="R98" s="9">
        <v>12</v>
      </c>
      <c r="S98" s="9">
        <v>8.25</v>
      </c>
      <c r="T98" s="9">
        <v>6.75</v>
      </c>
      <c r="U98" s="9">
        <v>1.65</v>
      </c>
      <c r="W98" s="2"/>
    </row>
    <row r="99" spans="1:23" ht="57" customHeight="1" x14ac:dyDescent="0.3">
      <c r="A99" s="12"/>
      <c r="B99" s="12"/>
      <c r="C99" s="9"/>
      <c r="D99" s="37" t="s">
        <v>20</v>
      </c>
      <c r="E99" s="38"/>
      <c r="F99" s="39"/>
      <c r="G99" s="13">
        <v>555</v>
      </c>
      <c r="H99" s="13"/>
      <c r="I99" s="13">
        <f t="shared" ref="I99:U99" si="9">SUM(I94:I98)</f>
        <v>15.17</v>
      </c>
      <c r="J99" s="13">
        <f t="shared" si="9"/>
        <v>14.110000000000001</v>
      </c>
      <c r="K99" s="13">
        <f t="shared" si="9"/>
        <v>63.050000000000004</v>
      </c>
      <c r="L99" s="13">
        <f t="shared" si="9"/>
        <v>676.34999999999991</v>
      </c>
      <c r="M99" s="13">
        <f t="shared" si="9"/>
        <v>0</v>
      </c>
      <c r="N99" s="13">
        <f t="shared" si="9"/>
        <v>0.13</v>
      </c>
      <c r="O99" s="13">
        <f t="shared" si="9"/>
        <v>9.5500000000000007</v>
      </c>
      <c r="P99" s="13">
        <f t="shared" si="9"/>
        <v>40.869999999999997</v>
      </c>
      <c r="Q99" s="13">
        <f t="shared" si="9"/>
        <v>0.77</v>
      </c>
      <c r="R99" s="13">
        <f t="shared" si="9"/>
        <v>184.88</v>
      </c>
      <c r="S99" s="13">
        <f t="shared" si="9"/>
        <v>245.53000000000003</v>
      </c>
      <c r="T99" s="13">
        <f t="shared" si="9"/>
        <v>62.84</v>
      </c>
      <c r="U99" s="13">
        <f t="shared" si="9"/>
        <v>4.96</v>
      </c>
      <c r="W99" s="2"/>
    </row>
    <row r="100" spans="1:23" ht="57" customHeight="1" x14ac:dyDescent="0.3">
      <c r="A100" s="12"/>
      <c r="B100" s="12"/>
      <c r="C100" s="9"/>
      <c r="D100" s="49"/>
      <c r="E100" s="50"/>
      <c r="F100" s="51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3" ht="57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3" ht="57" customHeight="1" x14ac:dyDescent="0.3">
      <c r="A102" s="14"/>
      <c r="B102" s="14"/>
      <c r="C102" s="13"/>
      <c r="D102" s="37" t="s">
        <v>20</v>
      </c>
      <c r="E102" s="38"/>
      <c r="F102" s="39"/>
      <c r="G102" s="13"/>
      <c r="H102" s="13"/>
      <c r="I102" s="13" t="e">
        <f>SUM(#REF!)</f>
        <v>#REF!</v>
      </c>
      <c r="J102" s="13" t="e">
        <f>SUM(#REF!)</f>
        <v>#REF!</v>
      </c>
      <c r="K102" s="13" t="e">
        <f>SUM(#REF!)</f>
        <v>#REF!</v>
      </c>
      <c r="L102" s="13" t="e">
        <f>SUM(#REF!)</f>
        <v>#REF!</v>
      </c>
      <c r="M102" s="13" t="e">
        <f>SUM(#REF!)</f>
        <v>#REF!</v>
      </c>
      <c r="N102" s="13" t="e">
        <f>SUM(#REF!)</f>
        <v>#REF!</v>
      </c>
      <c r="O102" s="13" t="e">
        <f>SUM(#REF!)</f>
        <v>#REF!</v>
      </c>
      <c r="P102" s="13" t="e">
        <f>SUM(#REF!)</f>
        <v>#REF!</v>
      </c>
      <c r="Q102" s="13" t="e">
        <f>SUM(#REF!)</f>
        <v>#REF!</v>
      </c>
      <c r="R102" s="13" t="e">
        <f>SUM(#REF!)</f>
        <v>#REF!</v>
      </c>
      <c r="S102" s="13" t="e">
        <f>SUM(#REF!)</f>
        <v>#REF!</v>
      </c>
      <c r="T102" s="13" t="e">
        <f>SUM(#REF!)</f>
        <v>#REF!</v>
      </c>
      <c r="U102" s="13" t="e">
        <f>SUM(#REF!)</f>
        <v>#REF!</v>
      </c>
    </row>
    <row r="103" spans="1:23" s="6" customFormat="1" ht="18.75" customHeight="1" x14ac:dyDescent="0.3">
      <c r="A103" s="15"/>
      <c r="B103" s="15"/>
      <c r="C103" s="16"/>
      <c r="D103" s="40" t="s">
        <v>24</v>
      </c>
      <c r="E103" s="41"/>
      <c r="F103" s="42"/>
      <c r="G103" s="16"/>
      <c r="H103" s="16"/>
      <c r="I103" s="16" t="e">
        <f t="shared" ref="I103:U103" si="10">I99+I102</f>
        <v>#REF!</v>
      </c>
      <c r="J103" s="16" t="e">
        <f t="shared" si="10"/>
        <v>#REF!</v>
      </c>
      <c r="K103" s="16" t="e">
        <f t="shared" si="10"/>
        <v>#REF!</v>
      </c>
      <c r="L103" s="16" t="e">
        <f t="shared" si="10"/>
        <v>#REF!</v>
      </c>
      <c r="M103" s="16" t="e">
        <f t="shared" si="10"/>
        <v>#REF!</v>
      </c>
      <c r="N103" s="16" t="e">
        <f t="shared" si="10"/>
        <v>#REF!</v>
      </c>
      <c r="O103" s="16" t="e">
        <f t="shared" si="10"/>
        <v>#REF!</v>
      </c>
      <c r="P103" s="16" t="e">
        <f t="shared" si="10"/>
        <v>#REF!</v>
      </c>
      <c r="Q103" s="16" t="e">
        <f t="shared" si="10"/>
        <v>#REF!</v>
      </c>
      <c r="R103" s="16" t="e">
        <f t="shared" si="10"/>
        <v>#REF!</v>
      </c>
      <c r="S103" s="16" t="e">
        <f t="shared" si="10"/>
        <v>#REF!</v>
      </c>
      <c r="T103" s="16" t="e">
        <f t="shared" si="10"/>
        <v>#REF!</v>
      </c>
      <c r="U103" s="16" t="e">
        <f t="shared" si="10"/>
        <v>#REF!</v>
      </c>
      <c r="V103"/>
      <c r="W103"/>
    </row>
    <row r="104" spans="1:23" s="1" customFormat="1" ht="18.7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/>
      <c r="W104"/>
    </row>
    <row r="105" spans="1:23" s="2" customFormat="1" ht="18.75" customHeight="1" x14ac:dyDescent="0.25">
      <c r="A105" s="10" t="s">
        <v>29</v>
      </c>
      <c r="B105" s="11" t="s">
        <v>19</v>
      </c>
      <c r="C105" s="9">
        <v>62</v>
      </c>
      <c r="D105" s="43" t="s">
        <v>64</v>
      </c>
      <c r="E105" s="44"/>
      <c r="F105" s="45"/>
      <c r="G105" s="9">
        <v>100</v>
      </c>
      <c r="H105" s="9"/>
      <c r="I105" s="9">
        <v>1.4</v>
      </c>
      <c r="J105" s="9">
        <v>0.23</v>
      </c>
      <c r="K105" s="9">
        <v>12.8</v>
      </c>
      <c r="L105" s="9">
        <v>65</v>
      </c>
      <c r="M105" s="9"/>
      <c r="N105" s="9">
        <v>7.0000000000000007E-2</v>
      </c>
      <c r="O105" s="9">
        <v>58.5</v>
      </c>
      <c r="P105" s="9"/>
      <c r="Q105" s="9"/>
      <c r="R105" s="9">
        <v>54.98</v>
      </c>
      <c r="S105" s="9">
        <v>57.2</v>
      </c>
      <c r="T105" s="9">
        <v>40.04</v>
      </c>
      <c r="U105" s="9">
        <v>1.43</v>
      </c>
      <c r="V105"/>
      <c r="W105"/>
    </row>
    <row r="106" spans="1:23" s="2" customFormat="1" ht="18.75" x14ac:dyDescent="0.25">
      <c r="A106" s="9"/>
      <c r="B106" s="9"/>
      <c r="C106" s="20">
        <v>280</v>
      </c>
      <c r="D106" s="96" t="s">
        <v>65</v>
      </c>
      <c r="E106" s="97"/>
      <c r="F106" s="98"/>
      <c r="G106" s="20" t="s">
        <v>44</v>
      </c>
      <c r="H106" s="20"/>
      <c r="I106" s="20">
        <v>22.74</v>
      </c>
      <c r="J106" s="20">
        <v>21.96</v>
      </c>
      <c r="K106" s="20">
        <v>68.31</v>
      </c>
      <c r="L106" s="20">
        <v>136.29</v>
      </c>
      <c r="M106" s="20"/>
      <c r="N106" s="20">
        <v>0.06</v>
      </c>
      <c r="O106" s="20">
        <v>0.99</v>
      </c>
      <c r="P106" s="20">
        <v>0.04</v>
      </c>
      <c r="Q106" s="20"/>
      <c r="R106" s="20">
        <v>19.82</v>
      </c>
      <c r="S106" s="20">
        <v>154.65</v>
      </c>
      <c r="T106" s="20">
        <v>17.86</v>
      </c>
      <c r="U106" s="20">
        <v>1.51</v>
      </c>
      <c r="V106"/>
      <c r="W106"/>
    </row>
    <row r="107" spans="1:23" ht="57" customHeight="1" x14ac:dyDescent="0.25">
      <c r="A107" s="9"/>
      <c r="B107" s="9"/>
      <c r="C107" s="9">
        <v>202</v>
      </c>
      <c r="D107" s="52" t="s">
        <v>66</v>
      </c>
      <c r="E107" s="53"/>
      <c r="F107" s="54"/>
      <c r="G107" s="9">
        <v>200</v>
      </c>
      <c r="H107" s="9"/>
      <c r="I107" s="9">
        <v>11.87</v>
      </c>
      <c r="J107" s="9">
        <v>9.4700000000000006</v>
      </c>
      <c r="K107" s="9">
        <v>53.12</v>
      </c>
      <c r="L107" s="9">
        <v>108.48</v>
      </c>
      <c r="M107" s="9"/>
      <c r="N107" s="9">
        <v>0.27</v>
      </c>
      <c r="O107" s="9"/>
      <c r="P107" s="9"/>
      <c r="Q107" s="9"/>
      <c r="R107" s="9">
        <v>19.47</v>
      </c>
      <c r="S107" s="9">
        <v>280</v>
      </c>
      <c r="T107" s="9">
        <v>186.67</v>
      </c>
      <c r="U107" s="9">
        <v>6.68</v>
      </c>
      <c r="V107" s="1"/>
    </row>
    <row r="108" spans="1:23" ht="57" customHeight="1" x14ac:dyDescent="0.3">
      <c r="A108" s="12"/>
      <c r="B108" s="12"/>
      <c r="C108" s="9">
        <v>379</v>
      </c>
      <c r="D108" s="43" t="s">
        <v>60</v>
      </c>
      <c r="E108" s="44"/>
      <c r="F108" s="45"/>
      <c r="G108" s="9">
        <v>200</v>
      </c>
      <c r="H108" s="9"/>
      <c r="I108" s="9">
        <v>6.4</v>
      </c>
      <c r="J108" s="9">
        <v>4.92</v>
      </c>
      <c r="K108" s="9">
        <v>29.2</v>
      </c>
      <c r="L108" s="9">
        <v>135.19999999999999</v>
      </c>
      <c r="M108" s="9"/>
      <c r="N108" s="9">
        <v>0.03</v>
      </c>
      <c r="O108" s="9">
        <v>1.47</v>
      </c>
      <c r="P108" s="9"/>
      <c r="Q108" s="9"/>
      <c r="R108" s="9">
        <v>158.66999999999999</v>
      </c>
      <c r="S108" s="9">
        <v>132</v>
      </c>
      <c r="T108" s="9">
        <v>29.33</v>
      </c>
      <c r="U108" s="9">
        <v>2.4</v>
      </c>
      <c r="V108" s="2"/>
    </row>
    <row r="109" spans="1:23" ht="57" customHeight="1" x14ac:dyDescent="0.3">
      <c r="A109" s="12"/>
      <c r="B109" s="12"/>
      <c r="C109" s="9" t="s">
        <v>48</v>
      </c>
      <c r="D109" s="46" t="s">
        <v>49</v>
      </c>
      <c r="E109" s="47"/>
      <c r="F109" s="48"/>
      <c r="G109" s="8">
        <v>40</v>
      </c>
      <c r="H109" s="8"/>
      <c r="I109" s="8">
        <v>3.16</v>
      </c>
      <c r="J109" s="8">
        <v>0.8</v>
      </c>
      <c r="K109" s="8">
        <v>19.32</v>
      </c>
      <c r="L109" s="8">
        <v>93.52</v>
      </c>
      <c r="M109" s="8"/>
      <c r="N109" s="8">
        <v>0.04</v>
      </c>
      <c r="O109" s="8"/>
      <c r="P109" s="8"/>
      <c r="Q109" s="8">
        <v>0.52</v>
      </c>
      <c r="R109" s="8">
        <v>9.1999999999999993</v>
      </c>
      <c r="S109" s="8">
        <v>34.799999999999997</v>
      </c>
      <c r="T109" s="8">
        <v>13.2</v>
      </c>
      <c r="U109" s="8">
        <v>0.44</v>
      </c>
    </row>
    <row r="110" spans="1:23" ht="57" customHeight="1" x14ac:dyDescent="0.3">
      <c r="A110" s="12"/>
      <c r="B110" s="12"/>
      <c r="C110" s="9"/>
      <c r="D110" s="37" t="s">
        <v>20</v>
      </c>
      <c r="E110" s="38"/>
      <c r="F110" s="39"/>
      <c r="G110" s="13">
        <v>690</v>
      </c>
      <c r="H110" s="13"/>
      <c r="I110" s="13">
        <f t="shared" ref="I110:U110" si="11">SUM(I105:I109)</f>
        <v>45.569999999999993</v>
      </c>
      <c r="J110" s="13">
        <f t="shared" si="11"/>
        <v>37.380000000000003</v>
      </c>
      <c r="K110" s="13">
        <f t="shared" si="11"/>
        <v>182.74999999999997</v>
      </c>
      <c r="L110" s="13">
        <f t="shared" si="11"/>
        <v>538.49</v>
      </c>
      <c r="M110" s="13">
        <f t="shared" si="11"/>
        <v>0</v>
      </c>
      <c r="N110" s="13">
        <f t="shared" si="11"/>
        <v>0.47000000000000003</v>
      </c>
      <c r="O110" s="13">
        <f t="shared" si="11"/>
        <v>60.96</v>
      </c>
      <c r="P110" s="13">
        <f t="shared" si="11"/>
        <v>0.04</v>
      </c>
      <c r="Q110" s="13">
        <f t="shared" si="11"/>
        <v>0.52</v>
      </c>
      <c r="R110" s="13">
        <f t="shared" si="11"/>
        <v>262.14</v>
      </c>
      <c r="S110" s="13">
        <f t="shared" si="11"/>
        <v>658.65</v>
      </c>
      <c r="T110" s="13">
        <f t="shared" si="11"/>
        <v>287.09999999999997</v>
      </c>
      <c r="U110" s="13">
        <f t="shared" si="11"/>
        <v>12.459999999999999</v>
      </c>
    </row>
    <row r="111" spans="1:23" ht="57" customHeight="1" x14ac:dyDescent="0.3">
      <c r="A111" s="12"/>
      <c r="B111" s="12"/>
      <c r="C111" s="9"/>
      <c r="D111" s="49"/>
      <c r="E111" s="50"/>
      <c r="F111" s="5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3" ht="18.75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3" ht="18.75" x14ac:dyDescent="0.3">
      <c r="A113" s="14"/>
      <c r="B113" s="14"/>
      <c r="C113" s="13"/>
      <c r="D113" s="37" t="s">
        <v>20</v>
      </c>
      <c r="E113" s="38"/>
      <c r="F113" s="39"/>
      <c r="G113" s="13"/>
      <c r="H113" s="13"/>
      <c r="I113" s="13">
        <f>SUM(I112:I112)</f>
        <v>0</v>
      </c>
      <c r="J113" s="13">
        <f>SUM(J112:J112)</f>
        <v>0</v>
      </c>
      <c r="K113" s="13">
        <f>SUM(K112:K112)</f>
        <v>0</v>
      </c>
      <c r="L113" s="21" t="e">
        <f>SUM(#REF!)</f>
        <v>#REF!</v>
      </c>
      <c r="M113" s="21" t="e">
        <f>SUM(#REF!)</f>
        <v>#REF!</v>
      </c>
      <c r="N113" s="13">
        <f t="shared" ref="N113:U113" si="12">SUM(N112:N112)</f>
        <v>0</v>
      </c>
      <c r="O113" s="13">
        <f t="shared" si="12"/>
        <v>0</v>
      </c>
      <c r="P113" s="13">
        <f t="shared" si="12"/>
        <v>0</v>
      </c>
      <c r="Q113" s="13">
        <f t="shared" si="12"/>
        <v>0</v>
      </c>
      <c r="R113" s="13">
        <f t="shared" si="12"/>
        <v>0</v>
      </c>
      <c r="S113" s="13">
        <f t="shared" si="12"/>
        <v>0</v>
      </c>
      <c r="T113" s="13">
        <f t="shared" si="12"/>
        <v>0</v>
      </c>
      <c r="U113" s="13">
        <f t="shared" si="12"/>
        <v>0</v>
      </c>
    </row>
    <row r="114" spans="1:23" ht="57" customHeight="1" x14ac:dyDescent="0.3">
      <c r="A114" s="15"/>
      <c r="B114" s="15"/>
      <c r="C114" s="16"/>
      <c r="D114" s="40" t="s">
        <v>24</v>
      </c>
      <c r="E114" s="41"/>
      <c r="F114" s="42"/>
      <c r="G114" s="16"/>
      <c r="H114" s="16"/>
      <c r="I114" s="16">
        <f t="shared" ref="I114:U114" si="13">I110+I113</f>
        <v>45.569999999999993</v>
      </c>
      <c r="J114" s="16">
        <f t="shared" si="13"/>
        <v>37.380000000000003</v>
      </c>
      <c r="K114" s="16">
        <f t="shared" si="13"/>
        <v>182.74999999999997</v>
      </c>
      <c r="L114" s="16" t="e">
        <f t="shared" si="13"/>
        <v>#REF!</v>
      </c>
      <c r="M114" s="16" t="e">
        <f t="shared" si="13"/>
        <v>#REF!</v>
      </c>
      <c r="N114" s="16">
        <f t="shared" si="13"/>
        <v>0.47000000000000003</v>
      </c>
      <c r="O114" s="16">
        <f t="shared" si="13"/>
        <v>60.96</v>
      </c>
      <c r="P114" s="16">
        <f t="shared" si="13"/>
        <v>0.04</v>
      </c>
      <c r="Q114" s="16">
        <f t="shared" si="13"/>
        <v>0.52</v>
      </c>
      <c r="R114" s="16">
        <f t="shared" si="13"/>
        <v>262.14</v>
      </c>
      <c r="S114" s="16">
        <f t="shared" si="13"/>
        <v>658.65</v>
      </c>
      <c r="T114" s="16">
        <f t="shared" si="13"/>
        <v>287.09999999999997</v>
      </c>
      <c r="U114" s="16">
        <f t="shared" si="13"/>
        <v>12.459999999999999</v>
      </c>
    </row>
    <row r="115" spans="1:23" ht="57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W115" s="1"/>
    </row>
    <row r="116" spans="1:23" ht="57" customHeight="1" x14ac:dyDescent="0.25">
      <c r="A116" s="10" t="s">
        <v>31</v>
      </c>
      <c r="B116" s="11" t="s">
        <v>19</v>
      </c>
      <c r="C116" s="9">
        <v>209</v>
      </c>
      <c r="D116" s="43" t="s">
        <v>67</v>
      </c>
      <c r="E116" s="44"/>
      <c r="F116" s="45"/>
      <c r="G116" s="9" t="s">
        <v>85</v>
      </c>
      <c r="H116" s="9"/>
      <c r="I116" s="9">
        <v>4.05</v>
      </c>
      <c r="J116" s="9">
        <v>4.5999999999999996</v>
      </c>
      <c r="K116" s="9">
        <v>0.28000000000000003</v>
      </c>
      <c r="L116" s="9">
        <v>62.84</v>
      </c>
      <c r="M116" s="9"/>
      <c r="N116" s="9">
        <v>0.03</v>
      </c>
      <c r="O116" s="9"/>
      <c r="P116" s="9"/>
      <c r="Q116" s="9">
        <v>0.24</v>
      </c>
      <c r="R116" s="9">
        <v>22</v>
      </c>
      <c r="S116" s="9">
        <v>76.8</v>
      </c>
      <c r="T116" s="9">
        <v>4.8</v>
      </c>
      <c r="U116" s="9">
        <v>1</v>
      </c>
      <c r="W116" s="2"/>
    </row>
    <row r="117" spans="1:23" ht="57" customHeight="1" x14ac:dyDescent="0.25">
      <c r="A117" s="9"/>
      <c r="B117" s="9"/>
      <c r="C117" s="9">
        <v>173</v>
      </c>
      <c r="D117" s="52" t="s">
        <v>68</v>
      </c>
      <c r="E117" s="53"/>
      <c r="F117" s="54"/>
      <c r="G117" s="9" t="s">
        <v>70</v>
      </c>
      <c r="H117" s="9"/>
      <c r="I117" s="9">
        <v>21.59</v>
      </c>
      <c r="J117" s="9">
        <v>21.67</v>
      </c>
      <c r="K117" s="9">
        <v>51.19</v>
      </c>
      <c r="L117" s="9">
        <v>288.52</v>
      </c>
      <c r="M117" s="9"/>
      <c r="N117" s="9">
        <v>0.19</v>
      </c>
      <c r="O117" s="9">
        <v>0.69</v>
      </c>
      <c r="P117" s="9">
        <v>0.05</v>
      </c>
      <c r="Q117" s="9"/>
      <c r="R117" s="9">
        <v>143.05000000000001</v>
      </c>
      <c r="S117" s="9">
        <v>258.8</v>
      </c>
      <c r="T117" s="9">
        <v>16.28</v>
      </c>
      <c r="U117" s="9">
        <v>2.65</v>
      </c>
    </row>
    <row r="118" spans="1:23" ht="57" customHeight="1" x14ac:dyDescent="0.25">
      <c r="A118" s="9"/>
      <c r="B118" s="9"/>
      <c r="C118" s="9">
        <v>14</v>
      </c>
      <c r="D118" s="52" t="s">
        <v>69</v>
      </c>
      <c r="E118" s="53"/>
      <c r="F118" s="54"/>
      <c r="G118" s="9">
        <v>10</v>
      </c>
      <c r="H118" s="9"/>
      <c r="I118" s="9">
        <v>3.35</v>
      </c>
      <c r="J118" s="9">
        <v>6</v>
      </c>
      <c r="K118" s="9">
        <v>31.34</v>
      </c>
      <c r="L118" s="9">
        <v>175</v>
      </c>
      <c r="M118" s="9"/>
      <c r="N118" s="9">
        <v>0.08</v>
      </c>
      <c r="O118" s="9">
        <v>0.06</v>
      </c>
      <c r="P118" s="9">
        <v>0.01</v>
      </c>
      <c r="Q118" s="9"/>
      <c r="R118" s="9">
        <v>19.62</v>
      </c>
      <c r="S118" s="9">
        <v>95.35</v>
      </c>
      <c r="T118" s="9">
        <v>28.64</v>
      </c>
      <c r="U118" s="9">
        <v>2.09</v>
      </c>
    </row>
    <row r="119" spans="1:23" ht="57" customHeight="1" x14ac:dyDescent="0.25">
      <c r="A119" s="9"/>
      <c r="B119" s="9"/>
      <c r="C119" s="9">
        <v>382</v>
      </c>
      <c r="D119" s="43" t="s">
        <v>62</v>
      </c>
      <c r="E119" s="44"/>
      <c r="F119" s="45"/>
      <c r="G119" s="9">
        <v>200</v>
      </c>
      <c r="H119" s="9"/>
      <c r="I119" s="9">
        <v>3.78</v>
      </c>
      <c r="J119" s="9">
        <v>0.67</v>
      </c>
      <c r="K119" s="9">
        <v>26</v>
      </c>
      <c r="L119" s="9">
        <v>125.11</v>
      </c>
      <c r="M119" s="9"/>
      <c r="N119" s="9">
        <v>0.02</v>
      </c>
      <c r="O119" s="9">
        <v>1.33</v>
      </c>
      <c r="P119" s="9"/>
      <c r="Q119" s="9"/>
      <c r="R119" s="9">
        <v>133.33000000000001</v>
      </c>
      <c r="S119" s="9">
        <v>111.11</v>
      </c>
      <c r="T119" s="9">
        <v>25.56</v>
      </c>
      <c r="U119" s="9">
        <v>2</v>
      </c>
    </row>
    <row r="120" spans="1:23" ht="57" customHeight="1" x14ac:dyDescent="0.25">
      <c r="A120" s="9"/>
      <c r="B120" s="9"/>
      <c r="C120" s="9" t="s">
        <v>48</v>
      </c>
      <c r="D120" s="43" t="s">
        <v>49</v>
      </c>
      <c r="E120" s="44"/>
      <c r="F120" s="45"/>
      <c r="G120" s="9">
        <v>40</v>
      </c>
      <c r="H120" s="9"/>
      <c r="I120" s="9">
        <v>3.16</v>
      </c>
      <c r="J120" s="9">
        <v>0.4</v>
      </c>
      <c r="K120" s="9">
        <v>19.32</v>
      </c>
      <c r="L120" s="9">
        <v>93.52</v>
      </c>
      <c r="M120" s="9"/>
      <c r="N120" s="9">
        <v>0.04</v>
      </c>
      <c r="O120" s="9"/>
      <c r="P120" s="9"/>
      <c r="Q120" s="9">
        <v>0.52</v>
      </c>
      <c r="R120" s="9">
        <v>9.1999999999999993</v>
      </c>
      <c r="S120" s="9">
        <v>34.799999999999997</v>
      </c>
      <c r="T120" s="9">
        <v>12.2</v>
      </c>
      <c r="U120" s="9">
        <v>0.44</v>
      </c>
    </row>
    <row r="121" spans="1:23" ht="18.75" x14ac:dyDescent="0.3">
      <c r="A121" s="12"/>
      <c r="B121" s="12"/>
      <c r="C121" s="9"/>
      <c r="D121" s="37" t="s">
        <v>20</v>
      </c>
      <c r="E121" s="38"/>
      <c r="F121" s="39"/>
      <c r="G121" s="13">
        <v>520</v>
      </c>
      <c r="H121" s="13"/>
      <c r="I121" s="13">
        <f t="shared" ref="I121:N121" si="14">SUM(I116:I120)</f>
        <v>35.930000000000007</v>
      </c>
      <c r="J121" s="13">
        <f t="shared" si="14"/>
        <v>33.340000000000003</v>
      </c>
      <c r="K121" s="13">
        <f t="shared" si="14"/>
        <v>128.13</v>
      </c>
      <c r="L121" s="13">
        <f t="shared" si="14"/>
        <v>744.99</v>
      </c>
      <c r="M121" s="13">
        <f t="shared" si="14"/>
        <v>0</v>
      </c>
      <c r="N121" s="13">
        <f t="shared" si="14"/>
        <v>0.36</v>
      </c>
      <c r="O121" s="13">
        <f t="shared" ref="O121:P121" si="15">SUM(O116:O119)</f>
        <v>2.08</v>
      </c>
      <c r="P121" s="13">
        <f t="shared" si="15"/>
        <v>6.0000000000000005E-2</v>
      </c>
      <c r="Q121" s="13">
        <f>SUM(Q116:Q120)</f>
        <v>0.76</v>
      </c>
      <c r="R121" s="13">
        <f>SUM(R116:R120)</f>
        <v>327.2</v>
      </c>
      <c r="S121" s="13">
        <f>SUM(S116:S120)</f>
        <v>576.86</v>
      </c>
      <c r="T121" s="13">
        <f>SUM(T116:T120)</f>
        <v>87.48</v>
      </c>
      <c r="U121" s="13">
        <f>SUM(U116:U120)</f>
        <v>8.18</v>
      </c>
    </row>
    <row r="122" spans="1:23" s="1" customFormat="1" ht="18.75" x14ac:dyDescent="0.3">
      <c r="A122" s="12"/>
      <c r="B122" s="12"/>
      <c r="C122" s="9"/>
      <c r="D122" s="49"/>
      <c r="E122" s="50"/>
      <c r="F122" s="51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/>
      <c r="W122"/>
    </row>
    <row r="123" spans="1:23" s="2" customFormat="1" ht="18.75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/>
      <c r="W123"/>
    </row>
    <row r="124" spans="1:23" ht="18.75" x14ac:dyDescent="0.3">
      <c r="A124" s="14"/>
      <c r="B124" s="14"/>
      <c r="C124" s="13"/>
      <c r="D124" s="37" t="s">
        <v>20</v>
      </c>
      <c r="E124" s="38"/>
      <c r="F124" s="39"/>
      <c r="G124" s="13"/>
      <c r="H124" s="13"/>
      <c r="I124" s="13" t="e">
        <f>SUM(#REF!)</f>
        <v>#REF!</v>
      </c>
      <c r="J124" s="13" t="e">
        <f>SUM(#REF!)</f>
        <v>#REF!</v>
      </c>
      <c r="K124" s="13" t="e">
        <f>SUM(#REF!)</f>
        <v>#REF!</v>
      </c>
      <c r="L124" s="13" t="e">
        <f>SUM(#REF!)</f>
        <v>#REF!</v>
      </c>
      <c r="M124" s="13" t="e">
        <f>SUM(#REF!)</f>
        <v>#REF!</v>
      </c>
      <c r="N124" s="13" t="e">
        <f>SUM(#REF!)</f>
        <v>#REF!</v>
      </c>
      <c r="O124" s="13" t="e">
        <f>SUM(#REF!)</f>
        <v>#REF!</v>
      </c>
      <c r="P124" s="13" t="e">
        <f>SUM(#REF!)</f>
        <v>#REF!</v>
      </c>
      <c r="Q124" s="13" t="e">
        <f>SUM(#REF!)</f>
        <v>#REF!</v>
      </c>
      <c r="R124" s="13" t="e">
        <f>SUM(#REF!)</f>
        <v>#REF!</v>
      </c>
      <c r="S124" s="13" t="e">
        <f>SUM(#REF!)</f>
        <v>#REF!</v>
      </c>
      <c r="T124" s="13" t="e">
        <f>SUM(#REF!)</f>
        <v>#REF!</v>
      </c>
      <c r="U124" s="13" t="e">
        <f>SUM(#REF!)</f>
        <v>#REF!</v>
      </c>
    </row>
    <row r="125" spans="1:23" ht="57" customHeight="1" x14ac:dyDescent="0.3">
      <c r="A125" s="15"/>
      <c r="B125" s="15"/>
      <c r="C125" s="16"/>
      <c r="D125" s="40" t="s">
        <v>24</v>
      </c>
      <c r="E125" s="41"/>
      <c r="F125" s="42"/>
      <c r="G125" s="16"/>
      <c r="H125" s="16"/>
      <c r="I125" s="16" t="e">
        <f t="shared" ref="I125:U125" si="16">I121+I124</f>
        <v>#REF!</v>
      </c>
      <c r="J125" s="16" t="e">
        <f t="shared" si="16"/>
        <v>#REF!</v>
      </c>
      <c r="K125" s="16" t="e">
        <f t="shared" si="16"/>
        <v>#REF!</v>
      </c>
      <c r="L125" s="16" t="e">
        <f t="shared" si="16"/>
        <v>#REF!</v>
      </c>
      <c r="M125" s="16" t="e">
        <f t="shared" si="16"/>
        <v>#REF!</v>
      </c>
      <c r="N125" s="16" t="e">
        <f t="shared" si="16"/>
        <v>#REF!</v>
      </c>
      <c r="O125" s="16" t="e">
        <f t="shared" si="16"/>
        <v>#REF!</v>
      </c>
      <c r="P125" s="16" t="e">
        <f t="shared" si="16"/>
        <v>#REF!</v>
      </c>
      <c r="Q125" s="16" t="e">
        <f t="shared" si="16"/>
        <v>#REF!</v>
      </c>
      <c r="R125" s="16" t="e">
        <f t="shared" si="16"/>
        <v>#REF!</v>
      </c>
      <c r="S125" s="16" t="e">
        <f t="shared" si="16"/>
        <v>#REF!</v>
      </c>
      <c r="T125" s="16" t="e">
        <f t="shared" si="16"/>
        <v>#REF!</v>
      </c>
      <c r="U125" s="16" t="e">
        <f t="shared" si="16"/>
        <v>#REF!</v>
      </c>
      <c r="V125" s="1"/>
    </row>
    <row r="126" spans="1:23" ht="57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2"/>
    </row>
    <row r="127" spans="1:23" ht="57" customHeight="1" x14ac:dyDescent="0.25">
      <c r="A127" s="10" t="s">
        <v>32</v>
      </c>
      <c r="B127" s="11" t="s">
        <v>19</v>
      </c>
      <c r="C127" s="9">
        <v>45</v>
      </c>
      <c r="D127" s="43" t="s">
        <v>56</v>
      </c>
      <c r="E127" s="44"/>
      <c r="F127" s="45"/>
      <c r="G127" s="9">
        <v>100</v>
      </c>
      <c r="H127" s="9"/>
      <c r="I127" s="9">
        <v>0.33</v>
      </c>
      <c r="J127" s="9">
        <v>0.06</v>
      </c>
      <c r="K127" s="9">
        <v>1.1399999999999999</v>
      </c>
      <c r="L127" s="9">
        <v>6.6</v>
      </c>
      <c r="M127" s="9"/>
      <c r="N127" s="9">
        <v>0.02</v>
      </c>
      <c r="O127" s="9">
        <v>5.25</v>
      </c>
      <c r="P127" s="9">
        <v>0</v>
      </c>
      <c r="Q127" s="9">
        <v>0</v>
      </c>
      <c r="R127" s="9">
        <v>4.2</v>
      </c>
      <c r="S127" s="9">
        <v>7.8</v>
      </c>
      <c r="T127" s="9">
        <v>6</v>
      </c>
      <c r="U127" s="9">
        <v>0.27</v>
      </c>
    </row>
    <row r="128" spans="1:23" ht="57" customHeight="1" x14ac:dyDescent="0.3">
      <c r="A128" s="12"/>
      <c r="B128" s="12"/>
      <c r="C128" s="20">
        <v>259</v>
      </c>
      <c r="D128" s="96" t="s">
        <v>71</v>
      </c>
      <c r="E128" s="97"/>
      <c r="F128" s="98"/>
      <c r="G128" s="20" t="s">
        <v>72</v>
      </c>
      <c r="H128" s="20"/>
      <c r="I128" s="20">
        <v>18.829999999999998</v>
      </c>
      <c r="J128" s="20">
        <v>14.8</v>
      </c>
      <c r="K128" s="20">
        <v>31.67</v>
      </c>
      <c r="L128" s="20">
        <v>249</v>
      </c>
      <c r="M128" s="20"/>
      <c r="N128" s="20">
        <v>0.16</v>
      </c>
      <c r="O128" s="20">
        <v>9.76</v>
      </c>
      <c r="P128" s="20"/>
      <c r="Q128" s="20"/>
      <c r="R128" s="20">
        <v>22.53</v>
      </c>
      <c r="S128" s="20">
        <v>236.89</v>
      </c>
      <c r="T128" s="20">
        <v>43.13</v>
      </c>
      <c r="U128" s="20">
        <v>3.52</v>
      </c>
    </row>
    <row r="129" spans="1:23" ht="57" customHeight="1" x14ac:dyDescent="0.25">
      <c r="A129" s="9"/>
      <c r="B129" s="9"/>
      <c r="C129" s="9">
        <v>377</v>
      </c>
      <c r="D129" s="52" t="s">
        <v>22</v>
      </c>
      <c r="E129" s="53"/>
      <c r="F129" s="54"/>
      <c r="G129" s="9">
        <v>200</v>
      </c>
      <c r="H129" s="9"/>
      <c r="I129" s="9">
        <v>0.53</v>
      </c>
      <c r="J129" s="9">
        <v>0</v>
      </c>
      <c r="K129" s="9">
        <v>9.8699999999999992</v>
      </c>
      <c r="L129" s="9">
        <v>41.6</v>
      </c>
      <c r="M129" s="9"/>
      <c r="N129" s="9">
        <v>0</v>
      </c>
      <c r="O129" s="9">
        <v>2.13</v>
      </c>
      <c r="P129" s="9">
        <v>0</v>
      </c>
      <c r="Q129" s="9">
        <v>0</v>
      </c>
      <c r="R129" s="9">
        <v>15.33</v>
      </c>
      <c r="S129" s="9">
        <v>23.2</v>
      </c>
      <c r="T129" s="9">
        <v>12.27</v>
      </c>
      <c r="U129" s="9">
        <v>2.13</v>
      </c>
    </row>
    <row r="130" spans="1:23" ht="18.75" x14ac:dyDescent="0.3">
      <c r="A130" s="9"/>
      <c r="B130" s="9"/>
      <c r="C130" s="9" t="s">
        <v>48</v>
      </c>
      <c r="D130" s="46" t="s">
        <v>49</v>
      </c>
      <c r="E130" s="47"/>
      <c r="F130" s="48"/>
      <c r="G130" s="8">
        <v>40</v>
      </c>
      <c r="H130" s="8"/>
      <c r="I130" s="8">
        <v>3.16</v>
      </c>
      <c r="J130" s="8">
        <v>0.4</v>
      </c>
      <c r="K130" s="8">
        <v>19.32</v>
      </c>
      <c r="L130" s="8">
        <v>93.52</v>
      </c>
      <c r="M130" s="8"/>
      <c r="N130" s="8">
        <v>0.04</v>
      </c>
      <c r="O130" s="8"/>
      <c r="P130" s="8"/>
      <c r="Q130" s="8">
        <v>0.52</v>
      </c>
      <c r="R130" s="8">
        <v>9.1999999999999993</v>
      </c>
      <c r="S130" s="8">
        <v>34.799999999999997</v>
      </c>
      <c r="T130" s="8">
        <v>12.2</v>
      </c>
      <c r="U130" s="8">
        <v>0.44</v>
      </c>
    </row>
    <row r="131" spans="1:23" ht="18.75" x14ac:dyDescent="0.25">
      <c r="A131" s="9"/>
      <c r="B131" s="9"/>
      <c r="C131" s="9">
        <v>338</v>
      </c>
      <c r="D131" s="43" t="s">
        <v>63</v>
      </c>
      <c r="E131" s="44"/>
      <c r="F131" s="45"/>
      <c r="G131" s="9">
        <v>100</v>
      </c>
      <c r="H131" s="9"/>
      <c r="I131" s="9">
        <v>0.3</v>
      </c>
      <c r="J131" s="9">
        <v>0.6</v>
      </c>
      <c r="K131" s="9">
        <v>7.35</v>
      </c>
      <c r="L131" s="9">
        <v>33.299999999999997</v>
      </c>
      <c r="M131" s="9"/>
      <c r="N131" s="9">
        <v>0.02</v>
      </c>
      <c r="O131" s="9">
        <v>7.5</v>
      </c>
      <c r="P131" s="9"/>
      <c r="Q131" s="9">
        <v>0.15</v>
      </c>
      <c r="R131" s="9">
        <v>12</v>
      </c>
      <c r="S131" s="9">
        <v>8.25</v>
      </c>
      <c r="T131" s="9">
        <v>6.75</v>
      </c>
      <c r="U131" s="9">
        <v>1.65</v>
      </c>
    </row>
    <row r="132" spans="1:23" ht="57" customHeight="1" x14ac:dyDescent="0.3">
      <c r="A132" s="12"/>
      <c r="B132" s="12"/>
      <c r="C132" s="9">
        <v>3</v>
      </c>
      <c r="D132" s="104" t="s">
        <v>96</v>
      </c>
      <c r="E132" s="38"/>
      <c r="F132" s="39"/>
      <c r="G132" s="106">
        <v>50</v>
      </c>
      <c r="H132" s="13"/>
      <c r="I132" s="106">
        <v>4.5999999999999996</v>
      </c>
      <c r="J132" s="106">
        <v>8.1</v>
      </c>
      <c r="K132" s="106">
        <v>0.18</v>
      </c>
      <c r="L132" s="106">
        <v>165.52</v>
      </c>
      <c r="M132" s="106">
        <f t="shared" ref="I132:U132" si="17">SUM(M127:M131)</f>
        <v>0</v>
      </c>
      <c r="N132" s="106">
        <v>0.01</v>
      </c>
      <c r="O132" s="106">
        <v>0.21</v>
      </c>
      <c r="P132" s="106">
        <v>78</v>
      </c>
      <c r="Q132" s="106">
        <v>0.15</v>
      </c>
      <c r="R132" s="106">
        <v>264</v>
      </c>
      <c r="S132" s="106">
        <v>150</v>
      </c>
      <c r="T132" s="106">
        <v>10.5</v>
      </c>
      <c r="U132" s="106">
        <v>0.3</v>
      </c>
    </row>
    <row r="133" spans="1:23" ht="57" customHeight="1" x14ac:dyDescent="0.3">
      <c r="A133" s="12"/>
      <c r="B133" s="12"/>
      <c r="C133" s="9"/>
      <c r="D133" s="37" t="s">
        <v>20</v>
      </c>
      <c r="E133" s="38"/>
      <c r="F133" s="39"/>
      <c r="G133" s="105">
        <v>700</v>
      </c>
      <c r="H133" s="8"/>
      <c r="I133" s="105">
        <v>27.75</v>
      </c>
      <c r="J133" s="105">
        <v>23.96</v>
      </c>
      <c r="K133" s="105">
        <v>339.13</v>
      </c>
      <c r="L133" s="105">
        <v>589.54</v>
      </c>
      <c r="M133" s="8"/>
      <c r="N133" s="105">
        <v>0.3</v>
      </c>
      <c r="O133" s="105">
        <v>28.41</v>
      </c>
      <c r="P133" s="105">
        <v>99.03</v>
      </c>
      <c r="Q133" s="105">
        <v>1.69</v>
      </c>
      <c r="R133" s="105">
        <v>358.44</v>
      </c>
      <c r="S133" s="105">
        <v>442.66</v>
      </c>
      <c r="T133" s="105">
        <v>113.32</v>
      </c>
      <c r="U133" s="105">
        <v>7.09</v>
      </c>
      <c r="W133" s="1"/>
    </row>
    <row r="134" spans="1:23" ht="57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W134" s="2"/>
    </row>
    <row r="135" spans="1:23" ht="57" customHeight="1" x14ac:dyDescent="0.3">
      <c r="A135" s="14"/>
      <c r="B135" s="14"/>
      <c r="C135" s="13"/>
      <c r="D135" s="37" t="s">
        <v>20</v>
      </c>
      <c r="E135" s="38"/>
      <c r="F135" s="39"/>
      <c r="G135" s="13"/>
      <c r="H135" s="13"/>
      <c r="I135" s="13" t="e">
        <f>SUM(#REF!)</f>
        <v>#REF!</v>
      </c>
      <c r="J135" s="13" t="e">
        <f>SUM(#REF!)</f>
        <v>#REF!</v>
      </c>
      <c r="K135" s="13" t="e">
        <f>SUM(#REF!)</f>
        <v>#REF!</v>
      </c>
      <c r="L135" s="13" t="e">
        <f>SUM(#REF!)</f>
        <v>#REF!</v>
      </c>
      <c r="M135" s="13" t="e">
        <f>SUM(#REF!)</f>
        <v>#REF!</v>
      </c>
      <c r="N135" s="13" t="e">
        <f>SUM(#REF!)</f>
        <v>#REF!</v>
      </c>
      <c r="O135" s="13" t="e">
        <f>SUM(#REF!)</f>
        <v>#REF!</v>
      </c>
      <c r="P135" s="13" t="e">
        <f>SUM(#REF!)</f>
        <v>#REF!</v>
      </c>
      <c r="Q135" s="13" t="e">
        <f>SUM(#REF!)</f>
        <v>#REF!</v>
      </c>
      <c r="R135" s="13" t="e">
        <f>SUM(#REF!)</f>
        <v>#REF!</v>
      </c>
      <c r="S135" s="13" t="e">
        <f>SUM(#REF!)</f>
        <v>#REF!</v>
      </c>
      <c r="T135" s="13" t="e">
        <f>SUM(#REF!)</f>
        <v>#REF!</v>
      </c>
      <c r="U135" s="13" t="e">
        <f>SUM(#REF!)</f>
        <v>#REF!</v>
      </c>
    </row>
    <row r="136" spans="1:23" ht="57" customHeight="1" x14ac:dyDescent="0.3">
      <c r="A136" s="15"/>
      <c r="B136" s="15"/>
      <c r="C136" s="16"/>
      <c r="D136" s="40" t="s">
        <v>24</v>
      </c>
      <c r="E136" s="41"/>
      <c r="F136" s="42"/>
      <c r="G136" s="16"/>
      <c r="H136" s="16"/>
      <c r="I136" s="16" t="e">
        <f t="shared" ref="I136:U136" si="18">I132+I135</f>
        <v>#REF!</v>
      </c>
      <c r="J136" s="16" t="e">
        <f t="shared" si="18"/>
        <v>#REF!</v>
      </c>
      <c r="K136" s="16" t="e">
        <f t="shared" si="18"/>
        <v>#REF!</v>
      </c>
      <c r="L136" s="16" t="e">
        <f t="shared" si="18"/>
        <v>#REF!</v>
      </c>
      <c r="M136" s="16" t="e">
        <f t="shared" si="18"/>
        <v>#REF!</v>
      </c>
      <c r="N136" s="16" t="e">
        <f t="shared" si="18"/>
        <v>#REF!</v>
      </c>
      <c r="O136" s="16" t="e">
        <f t="shared" si="18"/>
        <v>#REF!</v>
      </c>
      <c r="P136" s="16" t="e">
        <f t="shared" si="18"/>
        <v>#REF!</v>
      </c>
      <c r="Q136" s="16" t="e">
        <f t="shared" si="18"/>
        <v>#REF!</v>
      </c>
      <c r="R136" s="16" t="e">
        <f t="shared" si="18"/>
        <v>#REF!</v>
      </c>
      <c r="S136" s="16" t="e">
        <f t="shared" si="18"/>
        <v>#REF!</v>
      </c>
      <c r="T136" s="16" t="e">
        <f t="shared" si="18"/>
        <v>#REF!</v>
      </c>
      <c r="U136" s="16" t="e">
        <f t="shared" si="18"/>
        <v>#REF!</v>
      </c>
    </row>
    <row r="137" spans="1:23" ht="57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3" ht="18.75" customHeight="1" x14ac:dyDescent="0.25">
      <c r="A138" s="10" t="s">
        <v>33</v>
      </c>
      <c r="B138" s="11" t="s">
        <v>19</v>
      </c>
      <c r="C138" s="17">
        <v>20</v>
      </c>
      <c r="D138" s="99" t="s">
        <v>74</v>
      </c>
      <c r="E138" s="100"/>
      <c r="F138" s="101"/>
      <c r="G138" s="17">
        <v>100</v>
      </c>
      <c r="H138" s="17"/>
      <c r="I138" s="17">
        <v>0.98</v>
      </c>
      <c r="J138" s="17">
        <v>8.59</v>
      </c>
      <c r="K138" s="17">
        <v>7.12</v>
      </c>
      <c r="L138" s="17">
        <v>64.650000000000006</v>
      </c>
      <c r="M138" s="17"/>
      <c r="N138" s="17">
        <v>0.04</v>
      </c>
      <c r="O138" s="17">
        <v>0.33</v>
      </c>
      <c r="P138" s="17">
        <v>45.5</v>
      </c>
      <c r="Q138" s="17">
        <v>0</v>
      </c>
      <c r="R138" s="17">
        <v>136.91</v>
      </c>
      <c r="S138" s="17">
        <v>15.01</v>
      </c>
      <c r="T138" s="17">
        <v>18.59</v>
      </c>
      <c r="U138" s="17">
        <v>0.45</v>
      </c>
    </row>
    <row r="139" spans="1:23" ht="18.75" x14ac:dyDescent="0.25">
      <c r="A139" s="9"/>
      <c r="B139" s="9"/>
      <c r="C139" s="9">
        <v>234</v>
      </c>
      <c r="D139" s="52" t="s">
        <v>75</v>
      </c>
      <c r="E139" s="53"/>
      <c r="F139" s="54"/>
      <c r="G139" s="9">
        <v>100</v>
      </c>
      <c r="H139" s="9"/>
      <c r="I139" s="9">
        <v>10.7</v>
      </c>
      <c r="J139" s="9">
        <v>3.5</v>
      </c>
      <c r="K139" s="9">
        <v>7.5</v>
      </c>
      <c r="L139" s="9">
        <v>104.3</v>
      </c>
      <c r="M139" s="9"/>
      <c r="N139" s="9">
        <v>0.01</v>
      </c>
      <c r="O139" s="9">
        <v>0.2</v>
      </c>
      <c r="P139" s="9">
        <v>5</v>
      </c>
      <c r="Q139" s="9">
        <v>0.2</v>
      </c>
      <c r="R139" s="9">
        <v>63.4</v>
      </c>
      <c r="S139" s="9">
        <v>45.8</v>
      </c>
      <c r="T139" s="9">
        <v>6.8</v>
      </c>
      <c r="U139" s="9">
        <v>0.04</v>
      </c>
    </row>
    <row r="140" spans="1:23" s="1" customFormat="1" ht="18.75" customHeight="1" x14ac:dyDescent="0.25">
      <c r="A140" s="9"/>
      <c r="B140" s="9"/>
      <c r="C140" s="9">
        <v>197</v>
      </c>
      <c r="D140" s="52" t="s">
        <v>76</v>
      </c>
      <c r="E140" s="53"/>
      <c r="F140" s="54"/>
      <c r="G140" s="9">
        <v>200</v>
      </c>
      <c r="H140" s="9"/>
      <c r="I140" s="9">
        <v>13.63</v>
      </c>
      <c r="J140" s="9">
        <v>6.85</v>
      </c>
      <c r="K140" s="9">
        <v>35.020000000000003</v>
      </c>
      <c r="L140" s="9">
        <v>228.83</v>
      </c>
      <c r="M140" s="9"/>
      <c r="N140" s="9">
        <v>0.08</v>
      </c>
      <c r="O140" s="9">
        <v>0.06</v>
      </c>
      <c r="P140" s="9">
        <v>0.01</v>
      </c>
      <c r="Q140" s="9">
        <v>0</v>
      </c>
      <c r="R140" s="9">
        <v>19.62</v>
      </c>
      <c r="S140" s="9">
        <v>95.35</v>
      </c>
      <c r="T140" s="9">
        <v>28.64</v>
      </c>
      <c r="U140" s="9">
        <v>2.09</v>
      </c>
      <c r="V140"/>
      <c r="W140"/>
    </row>
    <row r="141" spans="1:23" s="2" customFormat="1" ht="18.75" x14ac:dyDescent="0.25">
      <c r="A141" s="9"/>
      <c r="B141" s="9"/>
      <c r="C141" s="9">
        <v>376</v>
      </c>
      <c r="D141" s="43" t="s">
        <v>23</v>
      </c>
      <c r="E141" s="44"/>
      <c r="F141" s="45"/>
      <c r="G141" s="9" t="s">
        <v>77</v>
      </c>
      <c r="H141" s="9"/>
      <c r="I141" s="9">
        <v>0.23</v>
      </c>
      <c r="J141" s="9">
        <v>0.01</v>
      </c>
      <c r="K141" s="9">
        <v>12.89</v>
      </c>
      <c r="L141" s="9">
        <v>53</v>
      </c>
      <c r="M141" s="9"/>
      <c r="N141" s="9"/>
      <c r="O141" s="9">
        <v>20</v>
      </c>
      <c r="P141" s="9">
        <v>0</v>
      </c>
      <c r="Q141" s="9">
        <v>0</v>
      </c>
      <c r="R141" s="9">
        <v>2.19</v>
      </c>
      <c r="S141" s="9">
        <v>0.93</v>
      </c>
      <c r="T141" s="9">
        <v>0.6</v>
      </c>
      <c r="U141" s="9">
        <v>0.04</v>
      </c>
      <c r="V141"/>
      <c r="W141"/>
    </row>
    <row r="142" spans="1:23" ht="18.75" x14ac:dyDescent="0.3">
      <c r="A142" s="9"/>
      <c r="B142" s="9"/>
      <c r="C142" s="9" t="s">
        <v>48</v>
      </c>
      <c r="D142" s="46" t="s">
        <v>86</v>
      </c>
      <c r="E142" s="47"/>
      <c r="F142" s="48"/>
      <c r="G142" s="8">
        <v>40</v>
      </c>
      <c r="H142" s="8"/>
      <c r="I142" s="8">
        <v>3.16</v>
      </c>
      <c r="J142" s="8">
        <v>0.4</v>
      </c>
      <c r="K142" s="8">
        <v>19.32</v>
      </c>
      <c r="L142" s="8">
        <v>93.52</v>
      </c>
      <c r="M142" s="8"/>
      <c r="N142" s="8">
        <v>0.04</v>
      </c>
      <c r="O142" s="8">
        <v>0</v>
      </c>
      <c r="P142" s="8">
        <v>0</v>
      </c>
      <c r="Q142" s="8">
        <v>0.52</v>
      </c>
      <c r="R142" s="8">
        <v>9.1999999999999993</v>
      </c>
      <c r="S142" s="8">
        <v>34.799999999999997</v>
      </c>
      <c r="T142" s="8">
        <v>12.2</v>
      </c>
      <c r="U142" s="8">
        <v>0.44</v>
      </c>
    </row>
    <row r="143" spans="1:23" ht="57" customHeight="1" x14ac:dyDescent="0.3">
      <c r="A143" s="12"/>
      <c r="B143" s="12"/>
      <c r="C143" s="9"/>
      <c r="D143" s="37" t="s">
        <v>20</v>
      </c>
      <c r="E143" s="38"/>
      <c r="F143" s="39"/>
      <c r="G143" s="13">
        <v>655</v>
      </c>
      <c r="H143" s="13"/>
      <c r="I143" s="13">
        <f t="shared" ref="I143:N143" si="19">SUM(I138:I142)</f>
        <v>28.700000000000003</v>
      </c>
      <c r="J143" s="13">
        <f t="shared" si="19"/>
        <v>19.349999999999998</v>
      </c>
      <c r="K143" s="13">
        <f t="shared" si="19"/>
        <v>81.849999999999994</v>
      </c>
      <c r="L143" s="13">
        <f t="shared" si="19"/>
        <v>544.29999999999995</v>
      </c>
      <c r="M143" s="13">
        <f t="shared" si="19"/>
        <v>0</v>
      </c>
      <c r="N143" s="13">
        <f t="shared" si="19"/>
        <v>0.17</v>
      </c>
      <c r="O143" s="13">
        <f>SUM(O138:O142)</f>
        <v>20.59</v>
      </c>
      <c r="P143" s="13">
        <f>SUM(P138:P142)</f>
        <v>50.51</v>
      </c>
      <c r="Q143" s="13">
        <v>0.54</v>
      </c>
      <c r="R143" s="13">
        <f>SUM(R138:R142)</f>
        <v>231.32</v>
      </c>
      <c r="S143" s="13">
        <f>SUM(S138:S142)</f>
        <v>191.89</v>
      </c>
      <c r="T143" s="13">
        <f>SUM(T138:T142)</f>
        <v>66.83</v>
      </c>
      <c r="U143" s="13">
        <f>SUM(U138:U142)</f>
        <v>3.06</v>
      </c>
    </row>
    <row r="144" spans="1:23" ht="57" customHeight="1" x14ac:dyDescent="0.3">
      <c r="A144" s="12"/>
      <c r="B144" s="12"/>
      <c r="C144" s="9"/>
      <c r="D144" s="37"/>
      <c r="E144" s="38"/>
      <c r="F144" s="39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"/>
    </row>
    <row r="145" spans="1:23" ht="57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2"/>
    </row>
    <row r="146" spans="1:23" ht="57" customHeight="1" x14ac:dyDescent="0.3">
      <c r="A146" s="14"/>
      <c r="B146" s="14"/>
      <c r="C146" s="13"/>
      <c r="D146" s="37" t="s">
        <v>20</v>
      </c>
      <c r="E146" s="38"/>
      <c r="F146" s="39"/>
      <c r="G146" s="13"/>
      <c r="H146" s="13"/>
      <c r="I146" s="13" t="e">
        <f>SUM(#REF!)</f>
        <v>#REF!</v>
      </c>
      <c r="J146" s="13" t="e">
        <f>SUM(#REF!)</f>
        <v>#REF!</v>
      </c>
      <c r="K146" s="13" t="e">
        <f>SUM(#REF!)</f>
        <v>#REF!</v>
      </c>
      <c r="L146" s="13" t="e">
        <f>SUM(#REF!)</f>
        <v>#REF!</v>
      </c>
      <c r="M146" s="13" t="e">
        <f>SUM(#REF!)</f>
        <v>#REF!</v>
      </c>
      <c r="N146" s="13" t="e">
        <f>SUM(#REF!)</f>
        <v>#REF!</v>
      </c>
      <c r="O146" s="13" t="e">
        <f>SUM(#REF!)</f>
        <v>#REF!</v>
      </c>
      <c r="P146" s="13" t="e">
        <f>SUM(#REF!)</f>
        <v>#REF!</v>
      </c>
      <c r="Q146" s="13" t="e">
        <f>SUM(#REF!)</f>
        <v>#REF!</v>
      </c>
      <c r="R146" s="13" t="e">
        <f>SUM(#REF!)</f>
        <v>#REF!</v>
      </c>
      <c r="S146" s="13" t="e">
        <f>SUM(#REF!)</f>
        <v>#REF!</v>
      </c>
      <c r="T146" s="13" t="e">
        <f>SUM(#REF!)</f>
        <v>#REF!</v>
      </c>
      <c r="U146" s="13" t="e">
        <f>SUM(#REF!)</f>
        <v>#REF!</v>
      </c>
    </row>
    <row r="147" spans="1:23" ht="57" customHeight="1" x14ac:dyDescent="0.3">
      <c r="A147" s="15"/>
      <c r="B147" s="15"/>
      <c r="C147" s="16"/>
      <c r="D147" s="40" t="s">
        <v>24</v>
      </c>
      <c r="E147" s="41"/>
      <c r="F147" s="42"/>
      <c r="G147" s="16"/>
      <c r="H147" s="16"/>
      <c r="I147" s="16" t="e">
        <f t="shared" ref="I147:U147" si="20">I146+I143</f>
        <v>#REF!</v>
      </c>
      <c r="J147" s="16" t="e">
        <f t="shared" si="20"/>
        <v>#REF!</v>
      </c>
      <c r="K147" s="16" t="e">
        <f t="shared" si="20"/>
        <v>#REF!</v>
      </c>
      <c r="L147" s="16" t="e">
        <f t="shared" si="20"/>
        <v>#REF!</v>
      </c>
      <c r="M147" s="16" t="e">
        <f t="shared" si="20"/>
        <v>#REF!</v>
      </c>
      <c r="N147" s="16" t="e">
        <f t="shared" si="20"/>
        <v>#REF!</v>
      </c>
      <c r="O147" s="16" t="e">
        <f t="shared" si="20"/>
        <v>#REF!</v>
      </c>
      <c r="P147" s="16" t="e">
        <f t="shared" si="20"/>
        <v>#REF!</v>
      </c>
      <c r="Q147" s="16" t="e">
        <f t="shared" si="20"/>
        <v>#REF!</v>
      </c>
      <c r="R147" s="16" t="e">
        <f t="shared" si="20"/>
        <v>#REF!</v>
      </c>
      <c r="S147" s="16" t="e">
        <f t="shared" si="20"/>
        <v>#REF!</v>
      </c>
      <c r="T147" s="16" t="e">
        <f t="shared" si="20"/>
        <v>#REF!</v>
      </c>
      <c r="U147" s="16" t="e">
        <f t="shared" si="20"/>
        <v>#REF!</v>
      </c>
    </row>
    <row r="148" spans="1:23" ht="18.7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3" ht="18.75" customHeight="1" x14ac:dyDescent="0.3">
      <c r="A149" s="10" t="s">
        <v>34</v>
      </c>
      <c r="B149" s="11" t="s">
        <v>19</v>
      </c>
      <c r="C149" s="9">
        <v>33</v>
      </c>
      <c r="D149" s="46" t="s">
        <v>78</v>
      </c>
      <c r="E149" s="47"/>
      <c r="F149" s="48"/>
      <c r="G149" s="8">
        <v>100</v>
      </c>
      <c r="H149" s="8"/>
      <c r="I149" s="8">
        <v>11.31</v>
      </c>
      <c r="J149" s="8">
        <v>5.16</v>
      </c>
      <c r="K149" s="8">
        <v>12.11</v>
      </c>
      <c r="L149" s="8">
        <v>100.11</v>
      </c>
      <c r="M149" s="8"/>
      <c r="N149" s="8">
        <v>0.12</v>
      </c>
      <c r="O149" s="8">
        <v>15.53</v>
      </c>
      <c r="P149" s="8">
        <v>0</v>
      </c>
      <c r="Q149" s="8">
        <v>0</v>
      </c>
      <c r="R149" s="8">
        <v>32.57</v>
      </c>
      <c r="S149" s="8">
        <v>85.48</v>
      </c>
      <c r="T149" s="8">
        <v>31.69</v>
      </c>
      <c r="U149" s="8">
        <v>1.17</v>
      </c>
    </row>
    <row r="150" spans="1:23" ht="57" customHeight="1" x14ac:dyDescent="0.25">
      <c r="A150" s="9"/>
      <c r="B150" s="9"/>
      <c r="C150" s="9">
        <v>290</v>
      </c>
      <c r="D150" s="52" t="s">
        <v>73</v>
      </c>
      <c r="E150" s="53"/>
      <c r="F150" s="54"/>
      <c r="G150" s="9" t="s">
        <v>44</v>
      </c>
      <c r="H150" s="9"/>
      <c r="I150" s="9">
        <v>22.6</v>
      </c>
      <c r="J150" s="9">
        <v>21.96</v>
      </c>
      <c r="K150" s="9">
        <v>68.31</v>
      </c>
      <c r="L150" s="9">
        <v>205.53</v>
      </c>
      <c r="M150" s="9"/>
      <c r="N150" s="9">
        <v>0</v>
      </c>
      <c r="O150" s="9">
        <v>0</v>
      </c>
      <c r="P150" s="9">
        <v>0.03</v>
      </c>
      <c r="Q150" s="9">
        <v>0.3</v>
      </c>
      <c r="R150" s="9">
        <v>9.6</v>
      </c>
      <c r="S150" s="9">
        <v>49.3</v>
      </c>
      <c r="T150" s="9">
        <v>5.3</v>
      </c>
      <c r="U150" s="9">
        <v>0.6</v>
      </c>
    </row>
    <row r="151" spans="1:23" ht="57" customHeight="1" x14ac:dyDescent="0.25">
      <c r="A151" s="9"/>
      <c r="B151" s="9"/>
      <c r="C151" s="9">
        <v>310</v>
      </c>
      <c r="D151" s="52" t="s">
        <v>30</v>
      </c>
      <c r="E151" s="53"/>
      <c r="F151" s="54"/>
      <c r="G151" s="9">
        <v>200</v>
      </c>
      <c r="H151" s="9"/>
      <c r="I151" s="9">
        <v>4</v>
      </c>
      <c r="J151" s="9">
        <v>16.48</v>
      </c>
      <c r="K151" s="9">
        <v>31.6</v>
      </c>
      <c r="L151" s="9">
        <v>100</v>
      </c>
      <c r="M151" s="9"/>
      <c r="N151" s="9">
        <v>0.06</v>
      </c>
      <c r="O151" s="9">
        <v>32.4</v>
      </c>
      <c r="P151" s="9">
        <v>0</v>
      </c>
      <c r="Q151" s="9">
        <v>1.65</v>
      </c>
      <c r="R151" s="9">
        <v>113.7</v>
      </c>
      <c r="S151" s="9">
        <v>89.25</v>
      </c>
      <c r="T151" s="9">
        <v>42.9</v>
      </c>
      <c r="U151" s="9">
        <v>3.45</v>
      </c>
    </row>
    <row r="152" spans="1:23" ht="57" customHeight="1" x14ac:dyDescent="0.3">
      <c r="A152" s="12"/>
      <c r="B152" s="12"/>
      <c r="C152" s="9">
        <v>376</v>
      </c>
      <c r="D152" s="43" t="s">
        <v>23</v>
      </c>
      <c r="E152" s="44"/>
      <c r="F152" s="45"/>
      <c r="G152" s="9" t="s">
        <v>77</v>
      </c>
      <c r="H152" s="9"/>
      <c r="I152" s="9">
        <v>0.23</v>
      </c>
      <c r="J152" s="9">
        <v>0.01</v>
      </c>
      <c r="K152" s="9">
        <v>12.71</v>
      </c>
      <c r="L152" s="9">
        <v>52</v>
      </c>
      <c r="M152" s="9"/>
      <c r="N152" s="9">
        <v>0</v>
      </c>
      <c r="O152" s="9">
        <v>20</v>
      </c>
      <c r="P152" s="9">
        <v>0</v>
      </c>
      <c r="Q152" s="9">
        <v>0</v>
      </c>
      <c r="R152" s="9">
        <v>0.25</v>
      </c>
      <c r="S152" s="9">
        <v>0</v>
      </c>
      <c r="T152" s="9">
        <v>0</v>
      </c>
      <c r="U152" s="9">
        <v>0.04</v>
      </c>
      <c r="W152" s="1"/>
    </row>
    <row r="153" spans="1:23" ht="57" customHeight="1" x14ac:dyDescent="0.3">
      <c r="A153" s="12"/>
      <c r="B153" s="12"/>
      <c r="C153" s="9" t="s">
        <v>48</v>
      </c>
      <c r="D153" s="43" t="s">
        <v>49</v>
      </c>
      <c r="E153" s="44"/>
      <c r="F153" s="45"/>
      <c r="G153" s="9">
        <v>40</v>
      </c>
      <c r="H153" s="9"/>
      <c r="I153" s="9">
        <v>3.16</v>
      </c>
      <c r="J153" s="9">
        <v>4.83</v>
      </c>
      <c r="K153" s="9">
        <v>19.32</v>
      </c>
      <c r="L153" s="9">
        <v>93.52</v>
      </c>
      <c r="M153" s="9"/>
      <c r="N153" s="9">
        <v>0.04</v>
      </c>
      <c r="O153" s="9">
        <v>0</v>
      </c>
      <c r="P153" s="9">
        <v>0</v>
      </c>
      <c r="Q153" s="9">
        <v>0.52</v>
      </c>
      <c r="R153" s="9">
        <v>9.1999999999999993</v>
      </c>
      <c r="S153" s="9">
        <v>34.799999999999997</v>
      </c>
      <c r="T153" s="9">
        <v>12.2</v>
      </c>
      <c r="U153" s="9">
        <v>0.44</v>
      </c>
      <c r="W153" s="2"/>
    </row>
    <row r="154" spans="1:23" ht="57" customHeight="1" x14ac:dyDescent="0.25">
      <c r="A154" s="9"/>
      <c r="B154" s="9"/>
      <c r="C154" s="9"/>
      <c r="D154" s="52"/>
      <c r="E154" s="53"/>
      <c r="F154" s="54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3" ht="57" customHeight="1" x14ac:dyDescent="0.3">
      <c r="A155" s="12"/>
      <c r="B155" s="12"/>
      <c r="C155" s="9"/>
      <c r="D155" s="37" t="s">
        <v>20</v>
      </c>
      <c r="E155" s="38"/>
      <c r="F155" s="39"/>
      <c r="G155" s="13">
        <v>705</v>
      </c>
      <c r="H155" s="13"/>
      <c r="I155" s="13">
        <f>SUM(I149:I153)</f>
        <v>41.3</v>
      </c>
      <c r="J155" s="13">
        <f>SUM(J149:J153)</f>
        <v>48.44</v>
      </c>
      <c r="K155" s="13">
        <f>SUM(K149:K153)</f>
        <v>144.05000000000001</v>
      </c>
      <c r="L155" s="13">
        <f>SUM(L149:L154)</f>
        <v>551.16</v>
      </c>
      <c r="M155" s="13">
        <f>SUM(M149:M154)</f>
        <v>0</v>
      </c>
      <c r="N155" s="13">
        <f t="shared" ref="N155:U155" si="21">SUM(N149:N153)</f>
        <v>0.22</v>
      </c>
      <c r="O155" s="13">
        <f t="shared" si="21"/>
        <v>67.930000000000007</v>
      </c>
      <c r="P155" s="13">
        <f t="shared" si="21"/>
        <v>0.03</v>
      </c>
      <c r="Q155" s="13">
        <f t="shared" si="21"/>
        <v>2.4699999999999998</v>
      </c>
      <c r="R155" s="13">
        <f t="shared" si="21"/>
        <v>165.32</v>
      </c>
      <c r="S155" s="13">
        <f t="shared" si="21"/>
        <v>258.83</v>
      </c>
      <c r="T155" s="13">
        <f t="shared" si="21"/>
        <v>92.09</v>
      </c>
      <c r="U155" s="13">
        <f t="shared" si="21"/>
        <v>5.7000000000000011</v>
      </c>
    </row>
    <row r="156" spans="1:23" ht="57" customHeight="1" x14ac:dyDescent="0.3">
      <c r="A156" s="12"/>
      <c r="B156" s="12"/>
      <c r="C156" s="9"/>
      <c r="D156" s="49"/>
      <c r="E156" s="50"/>
      <c r="F156" s="51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3" ht="57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3" ht="18.75" x14ac:dyDescent="0.3">
      <c r="A158" s="14"/>
      <c r="B158" s="14"/>
      <c r="C158" s="13"/>
      <c r="D158" s="37" t="s">
        <v>20</v>
      </c>
      <c r="E158" s="38"/>
      <c r="F158" s="39"/>
      <c r="G158" s="13">
        <v>6570</v>
      </c>
      <c r="H158" s="13"/>
      <c r="I158" s="13">
        <v>321.64999999999998</v>
      </c>
      <c r="J158" s="13">
        <v>291.74</v>
      </c>
      <c r="K158" s="13">
        <v>1643.52</v>
      </c>
      <c r="L158" s="13">
        <v>7079.75</v>
      </c>
      <c r="M158" s="13" t="e">
        <f>SUM(#REF!)</f>
        <v>#REF!</v>
      </c>
      <c r="N158" s="13"/>
      <c r="O158" s="13"/>
      <c r="P158" s="13"/>
      <c r="Q158" s="13"/>
      <c r="R158" s="13"/>
      <c r="S158" s="13"/>
      <c r="T158" s="13"/>
      <c r="U158" s="13"/>
    </row>
    <row r="159" spans="1:23" s="1" customFormat="1" ht="18.75" customHeight="1" x14ac:dyDescent="0.3">
      <c r="A159" s="15"/>
      <c r="B159" s="15"/>
      <c r="C159" s="16"/>
      <c r="D159" s="40"/>
      <c r="E159" s="41"/>
      <c r="F159" s="42"/>
      <c r="G159" s="16"/>
      <c r="H159" s="16"/>
      <c r="I159" s="16"/>
      <c r="J159" s="16"/>
      <c r="K159" s="16"/>
      <c r="L159" s="16"/>
      <c r="M159" s="16" t="e">
        <f>M158+M155</f>
        <v>#REF!</v>
      </c>
      <c r="N159" s="16"/>
      <c r="O159" s="16"/>
      <c r="P159" s="16"/>
      <c r="Q159" s="16"/>
      <c r="R159" s="16"/>
      <c r="S159" s="16"/>
      <c r="T159" s="16"/>
      <c r="U159" s="16"/>
      <c r="V159"/>
      <c r="W159"/>
    </row>
    <row r="160" spans="1:23" s="2" customFormat="1" ht="18.75" customHeight="1" x14ac:dyDescent="0.3">
      <c r="A160" s="7"/>
      <c r="B160" s="7"/>
      <c r="C160" s="7"/>
      <c r="D160" s="40" t="s">
        <v>35</v>
      </c>
      <c r="E160" s="41"/>
      <c r="F160" s="42"/>
      <c r="G160" s="16">
        <v>6570</v>
      </c>
      <c r="H160" s="16"/>
      <c r="I160" s="16">
        <v>321.654</v>
      </c>
      <c r="J160" s="16">
        <v>291.74</v>
      </c>
      <c r="K160" s="16">
        <v>1643.52</v>
      </c>
      <c r="L160" s="16">
        <v>7079.75</v>
      </c>
      <c r="M160" s="16" t="e">
        <f>M159+M147+M136+M125+M114+M103+M92+M81+M70+M62</f>
        <v>#REF!</v>
      </c>
      <c r="N160" s="16"/>
      <c r="O160" s="16"/>
      <c r="P160" s="16"/>
      <c r="Q160" s="16"/>
      <c r="R160" s="16"/>
      <c r="S160" s="16"/>
      <c r="T160" s="16"/>
      <c r="U160" s="16"/>
      <c r="V160"/>
      <c r="W160"/>
    </row>
    <row r="161" spans="1:23" ht="18.75" customHeight="1" x14ac:dyDescent="0.25">
      <c r="V161" s="1"/>
    </row>
    <row r="162" spans="1:23" ht="57" customHeight="1" x14ac:dyDescent="0.25">
      <c r="V162" s="2"/>
    </row>
    <row r="163" spans="1:23" ht="57" customHeight="1" x14ac:dyDescent="0.3">
      <c r="A163" s="35" t="s">
        <v>87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</row>
    <row r="164" spans="1:23" ht="57" customHeight="1" x14ac:dyDescent="0.3">
      <c r="A164" s="35" t="s">
        <v>39</v>
      </c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</row>
    <row r="165" spans="1:23" ht="57" customHeight="1" x14ac:dyDescent="0.25"/>
    <row r="166" spans="1:23" ht="57" customHeight="1" x14ac:dyDescent="0.25"/>
    <row r="167" spans="1:23" ht="18.75" x14ac:dyDescent="0.3">
      <c r="A167" s="36" t="s">
        <v>40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</row>
    <row r="169" spans="1:23" ht="57" customHeight="1" x14ac:dyDescent="0.25">
      <c r="A169" s="4" t="s">
        <v>88</v>
      </c>
      <c r="F169" s="4" t="s">
        <v>89</v>
      </c>
      <c r="W169" s="1"/>
    </row>
    <row r="170" spans="1:23" ht="57" customHeight="1" x14ac:dyDescent="0.25">
      <c r="W170" s="2"/>
    </row>
    <row r="171" spans="1:23" ht="57" customHeight="1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23" ht="57" customHeight="1" x14ac:dyDescent="0.25"/>
    <row r="173" spans="1:23" ht="57" customHeight="1" x14ac:dyDescent="0.25"/>
    <row r="174" spans="1:23" ht="57" customHeight="1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23" ht="21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23" s="1" customFormat="1" ht="21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s="2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9" spans="1:23" ht="57" customHeight="1" x14ac:dyDescent="0.25">
      <c r="V179" s="1"/>
    </row>
    <row r="180" spans="1:23" ht="57" customHeight="1" x14ac:dyDescent="0.25">
      <c r="V180" s="2"/>
    </row>
    <row r="181" spans="1:23" ht="57" customHeight="1" x14ac:dyDescent="0.25"/>
    <row r="182" spans="1:23" ht="57" customHeight="1" x14ac:dyDescent="0.25"/>
    <row r="183" spans="1:23" ht="57" customHeight="1" x14ac:dyDescent="0.25"/>
    <row r="186" spans="1:23" ht="57" customHeight="1" x14ac:dyDescent="0.25"/>
    <row r="187" spans="1:23" ht="57" customHeight="1" x14ac:dyDescent="0.25">
      <c r="W187" s="1"/>
    </row>
    <row r="188" spans="1:23" ht="57" customHeight="1" x14ac:dyDescent="0.25">
      <c r="W188" s="2"/>
    </row>
    <row r="189" spans="1:23" ht="57" customHeight="1" x14ac:dyDescent="0.25"/>
    <row r="190" spans="1:23" ht="57" customHeight="1" x14ac:dyDescent="0.25"/>
    <row r="191" spans="1:23" ht="57" customHeight="1" x14ac:dyDescent="0.25"/>
    <row r="192" spans="1:23" ht="57" customHeight="1" x14ac:dyDescent="0.25"/>
    <row r="194" spans="1:2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s="2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7" spans="1:23" ht="57" customHeight="1" x14ac:dyDescent="0.25"/>
    <row r="198" spans="1:23" ht="57" customHeight="1" x14ac:dyDescent="0.25">
      <c r="V198" s="1"/>
    </row>
    <row r="199" spans="1:23" ht="57" customHeight="1" x14ac:dyDescent="0.25">
      <c r="V199" s="2"/>
    </row>
    <row r="200" spans="1:23" ht="57" customHeight="1" x14ac:dyDescent="0.25"/>
    <row r="204" spans="1:23" ht="57" customHeight="1" x14ac:dyDescent="0.25"/>
    <row r="205" spans="1:23" ht="57" customHeight="1" x14ac:dyDescent="0.25"/>
    <row r="206" spans="1:23" ht="57" customHeight="1" x14ac:dyDescent="0.25">
      <c r="W206" s="1"/>
    </row>
    <row r="207" spans="1:23" ht="57" customHeight="1" x14ac:dyDescent="0.25">
      <c r="W207" s="2"/>
    </row>
    <row r="208" spans="1:23" ht="57" customHeight="1" x14ac:dyDescent="0.25"/>
    <row r="209" spans="1:23" ht="57" customHeight="1" x14ac:dyDescent="0.25"/>
    <row r="210" spans="1:23" ht="57" customHeight="1" x14ac:dyDescent="0.25"/>
    <row r="211" spans="1:23" ht="57" customHeight="1" x14ac:dyDescent="0.25"/>
    <row r="213" spans="1:2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s="2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6" spans="1:23" ht="57" customHeight="1" x14ac:dyDescent="0.25"/>
    <row r="217" spans="1:23" ht="57" customHeight="1" x14ac:dyDescent="0.25"/>
    <row r="218" spans="1:23" ht="57" customHeight="1" x14ac:dyDescent="0.25">
      <c r="V218" s="1"/>
    </row>
    <row r="219" spans="1:23" ht="57" customHeight="1" x14ac:dyDescent="0.25">
      <c r="V219" s="2"/>
    </row>
    <row r="220" spans="1:23" ht="57" customHeight="1" x14ac:dyDescent="0.25"/>
    <row r="224" spans="1:23" ht="57" customHeight="1" x14ac:dyDescent="0.25"/>
    <row r="225" spans="1:23" ht="57" customHeight="1" x14ac:dyDescent="0.25"/>
    <row r="226" spans="1:23" ht="57" customHeight="1" x14ac:dyDescent="0.25">
      <c r="W226" s="1"/>
    </row>
    <row r="227" spans="1:23" ht="57" customHeight="1" x14ac:dyDescent="0.25">
      <c r="W227" s="2"/>
    </row>
    <row r="228" spans="1:23" ht="57" customHeight="1" x14ac:dyDescent="0.25"/>
    <row r="229" spans="1:23" ht="57" customHeight="1" x14ac:dyDescent="0.25"/>
    <row r="230" spans="1:23" ht="57" customHeight="1" x14ac:dyDescent="0.25"/>
    <row r="233" spans="1:2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s="2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42" ht="48" customHeight="1" x14ac:dyDescent="0.25"/>
  </sheetData>
  <mergeCells count="121">
    <mergeCell ref="P4:T6"/>
    <mergeCell ref="D53:F53"/>
    <mergeCell ref="D54:F54"/>
    <mergeCell ref="D140:F140"/>
    <mergeCell ref="D141:F141"/>
    <mergeCell ref="D142:F142"/>
    <mergeCell ref="D143:F143"/>
    <mergeCell ref="D144:F144"/>
    <mergeCell ref="D135:F135"/>
    <mergeCell ref="D146:F146"/>
    <mergeCell ref="D147:F147"/>
    <mergeCell ref="D149:F149"/>
    <mergeCell ref="D150:F150"/>
    <mergeCell ref="D151:F151"/>
    <mergeCell ref="A163:U163"/>
    <mergeCell ref="D152:F152"/>
    <mergeCell ref="D153:F153"/>
    <mergeCell ref="D154:F154"/>
    <mergeCell ref="D155:F155"/>
    <mergeCell ref="D156:F156"/>
    <mergeCell ref="D160:F160"/>
    <mergeCell ref="D139:F139"/>
    <mergeCell ref="D124:F124"/>
    <mergeCell ref="D125:F125"/>
    <mergeCell ref="D127:F127"/>
    <mergeCell ref="D128:F128"/>
    <mergeCell ref="D129:F129"/>
    <mergeCell ref="D130:F130"/>
    <mergeCell ref="D131:F131"/>
    <mergeCell ref="D132:F132"/>
    <mergeCell ref="D133:F133"/>
    <mergeCell ref="D102:F102"/>
    <mergeCell ref="D103:F103"/>
    <mergeCell ref="D116:F116"/>
    <mergeCell ref="D113:F113"/>
    <mergeCell ref="D114:F114"/>
    <mergeCell ref="D106:F106"/>
    <mergeCell ref="D107:F107"/>
    <mergeCell ref="D136:F136"/>
    <mergeCell ref="D138:F138"/>
    <mergeCell ref="A44:A49"/>
    <mergeCell ref="B44:B49"/>
    <mergeCell ref="C44:C49"/>
    <mergeCell ref="D44:F49"/>
    <mergeCell ref="G44:G49"/>
    <mergeCell ref="C14:P18"/>
    <mergeCell ref="H44:H49"/>
    <mergeCell ref="I44:K47"/>
    <mergeCell ref="L44:L49"/>
    <mergeCell ref="M44:M49"/>
    <mergeCell ref="N44:Q47"/>
    <mergeCell ref="K48:K49"/>
    <mergeCell ref="D61:F61"/>
    <mergeCell ref="D62:F62"/>
    <mergeCell ref="D63:F63"/>
    <mergeCell ref="D64:F64"/>
    <mergeCell ref="D65:F65"/>
    <mergeCell ref="R44:U47"/>
    <mergeCell ref="T48:T49"/>
    <mergeCell ref="U48:U49"/>
    <mergeCell ref="D56:F56"/>
    <mergeCell ref="D57:F57"/>
    <mergeCell ref="D58:F58"/>
    <mergeCell ref="D59:F59"/>
    <mergeCell ref="R48:R49"/>
    <mergeCell ref="S48:S49"/>
    <mergeCell ref="D50:F50"/>
    <mergeCell ref="D51:F51"/>
    <mergeCell ref="D52:F52"/>
    <mergeCell ref="D55:F55"/>
    <mergeCell ref="I48:I49"/>
    <mergeCell ref="J48:J49"/>
    <mergeCell ref="N48:N49"/>
    <mergeCell ref="O48:O49"/>
    <mergeCell ref="P48:P49"/>
    <mergeCell ref="Q48:Q49"/>
    <mergeCell ref="D72:F72"/>
    <mergeCell ref="D73:F73"/>
    <mergeCell ref="D74:F74"/>
    <mergeCell ref="D75:F75"/>
    <mergeCell ref="D76:F76"/>
    <mergeCell ref="D70:F70"/>
    <mergeCell ref="D66:F66"/>
    <mergeCell ref="D67:F67"/>
    <mergeCell ref="D68:F68"/>
    <mergeCell ref="D69:F69"/>
    <mergeCell ref="D85:F85"/>
    <mergeCell ref="D86:F86"/>
    <mergeCell ref="D87:F87"/>
    <mergeCell ref="D88:F88"/>
    <mergeCell ref="D89:F89"/>
    <mergeCell ref="D80:F80"/>
    <mergeCell ref="D83:F83"/>
    <mergeCell ref="D84:F84"/>
    <mergeCell ref="D77:F77"/>
    <mergeCell ref="D78:F78"/>
    <mergeCell ref="D81:F81"/>
    <mergeCell ref="A164:U164"/>
    <mergeCell ref="A167:U167"/>
    <mergeCell ref="D91:F91"/>
    <mergeCell ref="D158:F158"/>
    <mergeCell ref="D159:F159"/>
    <mergeCell ref="D108:F108"/>
    <mergeCell ref="D109:F109"/>
    <mergeCell ref="D110:F110"/>
    <mergeCell ref="D111:F111"/>
    <mergeCell ref="D122:F122"/>
    <mergeCell ref="D117:F117"/>
    <mergeCell ref="D118:F118"/>
    <mergeCell ref="D119:F119"/>
    <mergeCell ref="D120:F120"/>
    <mergeCell ref="D121:F121"/>
    <mergeCell ref="D97:F97"/>
    <mergeCell ref="D98:F98"/>
    <mergeCell ref="D99:F99"/>
    <mergeCell ref="D100:F100"/>
    <mergeCell ref="D96:F96"/>
    <mergeCell ref="D92:F92"/>
    <mergeCell ref="D94:F94"/>
    <mergeCell ref="D95:F95"/>
    <mergeCell ref="D105:F105"/>
  </mergeCells>
  <pageMargins left="0.43307086614173229" right="0.39370078740157483" top="0.74803149606299213" bottom="0.74803149606299213" header="0.31496062992125984" footer="0.31496062992125984"/>
  <pageSetup paperSize="9" scale="56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Светлана Хусаинова</cp:lastModifiedBy>
  <cp:lastPrinted>2025-01-21T05:08:59Z</cp:lastPrinted>
  <dcterms:created xsi:type="dcterms:W3CDTF">2018-10-22T16:11:34Z</dcterms:created>
  <dcterms:modified xsi:type="dcterms:W3CDTF">2025-01-21T05:11:19Z</dcterms:modified>
</cp:coreProperties>
</file>